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ryan\Documents\GitHub\Prioritization_Step2_Data_R_Project\Output\"/>
    </mc:Choice>
  </mc:AlternateContent>
  <xr:revisionPtr revIDLastSave="0" documentId="13_ncr:1_{396CD457-83C3-46D2-ACD2-2436EC946AA2}" xr6:coauthVersionLast="47" xr6:coauthVersionMax="47" xr10:uidLastSave="{00000000-0000-0000-0000-000000000000}"/>
  <bookViews>
    <workbookView xWindow="-120" yWindow="-120" windowWidth="29040" windowHeight="15840" xr2:uid="{00000000-000D-0000-FFFF-FFFF00000000}"/>
  </bookViews>
  <sheets>
    <sheet name="Primary" sheetId="1" r:id="rId1"/>
    <sheet name="Tracking" sheetId="2" r:id="rId2"/>
    <sheet name="Reaches_Added_Removed_2023" sheetId="3" r:id="rId3"/>
    <sheet name="Reaches_Ranks_Changed" sheetId="4" r:id="rId4"/>
  </sheets>
  <externalReferences>
    <externalReference r:id="rId5"/>
  </externalReferences>
  <definedNames>
    <definedName name="_xlnm._FilterDatabase" localSheetId="0" hidden="1">Primary!$A$1:$N$391</definedName>
    <definedName name="_xlnm._FilterDatabase" localSheetId="2" hidden="1">Reaches_Added_Removed_2023!$A$1:$E$1</definedName>
    <definedName name="_xlnm._FilterDatabase" localSheetId="3" hidden="1">Reaches_Ranks_Changed!$A$1:$F$1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4" l="1"/>
  <c r="F8" i="4"/>
  <c r="F7" i="4"/>
  <c r="K81" i="1"/>
  <c r="M81" i="1" s="1"/>
  <c r="K83" i="1"/>
  <c r="M83" i="1" s="1"/>
  <c r="F3" i="4" l="1"/>
  <c r="F4" i="4"/>
  <c r="F5" i="4"/>
  <c r="F6" i="4"/>
  <c r="F10" i="4"/>
  <c r="F11" i="4"/>
  <c r="F2" i="4"/>
  <c r="K738" i="2" l="1"/>
  <c r="J738" i="2"/>
  <c r="I738" i="2"/>
  <c r="H738" i="2"/>
  <c r="G738" i="2"/>
  <c r="F738" i="2"/>
  <c r="E738" i="2"/>
  <c r="K737" i="2"/>
  <c r="J737" i="2"/>
  <c r="I737" i="2"/>
  <c r="H737" i="2"/>
  <c r="G737" i="2"/>
  <c r="F737" i="2"/>
  <c r="E737" i="2"/>
  <c r="K736" i="2"/>
  <c r="J736" i="2"/>
  <c r="I736" i="2"/>
  <c r="H736" i="2"/>
  <c r="G736" i="2"/>
  <c r="F736" i="2"/>
  <c r="E736" i="2"/>
  <c r="K735" i="2"/>
  <c r="J735" i="2"/>
  <c r="I735" i="2"/>
  <c r="H735" i="2"/>
  <c r="G735" i="2"/>
  <c r="F735" i="2"/>
  <c r="E735" i="2"/>
  <c r="K734" i="2"/>
  <c r="J734" i="2"/>
  <c r="I734" i="2"/>
  <c r="H734" i="2"/>
  <c r="G734" i="2"/>
  <c r="F734" i="2"/>
  <c r="E734" i="2"/>
  <c r="K733" i="2"/>
  <c r="J733" i="2"/>
  <c r="I733" i="2"/>
  <c r="H733" i="2"/>
  <c r="G733" i="2"/>
  <c r="F733" i="2"/>
  <c r="E733" i="2"/>
  <c r="K732" i="2"/>
  <c r="J732" i="2"/>
  <c r="I732" i="2"/>
  <c r="H732" i="2"/>
  <c r="G732" i="2"/>
  <c r="F732" i="2"/>
  <c r="E732" i="2"/>
  <c r="K731" i="2"/>
  <c r="J731" i="2"/>
  <c r="I731" i="2"/>
  <c r="K391" i="1" s="1"/>
  <c r="M391" i="1" s="1"/>
  <c r="H731" i="2"/>
  <c r="G731" i="2"/>
  <c r="F731" i="2"/>
  <c r="E731" i="2"/>
  <c r="K730" i="2"/>
  <c r="J730" i="2"/>
  <c r="I730" i="2"/>
  <c r="K390" i="1" s="1"/>
  <c r="M390" i="1" s="1"/>
  <c r="H730" i="2"/>
  <c r="G730" i="2"/>
  <c r="F730" i="2"/>
  <c r="E730" i="2"/>
  <c r="K729" i="2"/>
  <c r="J729" i="2"/>
  <c r="I729" i="2"/>
  <c r="H729" i="2"/>
  <c r="G729" i="2"/>
  <c r="F729" i="2"/>
  <c r="E729" i="2"/>
  <c r="K728" i="2"/>
  <c r="J728" i="2"/>
  <c r="I728" i="2"/>
  <c r="H728" i="2"/>
  <c r="G728" i="2"/>
  <c r="F728" i="2"/>
  <c r="E728" i="2"/>
  <c r="K727" i="2"/>
  <c r="J727" i="2"/>
  <c r="I727" i="2"/>
  <c r="H727" i="2"/>
  <c r="G727" i="2"/>
  <c r="F727" i="2"/>
  <c r="E727" i="2"/>
  <c r="K726" i="2"/>
  <c r="J726" i="2"/>
  <c r="I726" i="2"/>
  <c r="H726" i="2"/>
  <c r="G726" i="2"/>
  <c r="F726" i="2"/>
  <c r="E726" i="2"/>
  <c r="K725" i="2"/>
  <c r="J725" i="2"/>
  <c r="I725" i="2"/>
  <c r="H725" i="2"/>
  <c r="G725" i="2"/>
  <c r="F725" i="2"/>
  <c r="E725" i="2"/>
  <c r="K724" i="2"/>
  <c r="J724" i="2"/>
  <c r="I724" i="2"/>
  <c r="H724" i="2"/>
  <c r="G724" i="2"/>
  <c r="F724" i="2"/>
  <c r="E724" i="2"/>
  <c r="K723" i="2"/>
  <c r="J723" i="2"/>
  <c r="I723" i="2"/>
  <c r="H723" i="2"/>
  <c r="G723" i="2"/>
  <c r="F723" i="2"/>
  <c r="E723" i="2"/>
  <c r="K722" i="2"/>
  <c r="J722" i="2"/>
  <c r="I722" i="2"/>
  <c r="H722" i="2"/>
  <c r="G722" i="2"/>
  <c r="F722" i="2"/>
  <c r="E722" i="2"/>
  <c r="K721" i="2"/>
  <c r="J721" i="2"/>
  <c r="I721" i="2"/>
  <c r="K389" i="1" s="1"/>
  <c r="M389" i="1" s="1"/>
  <c r="H721" i="2"/>
  <c r="G721" i="2"/>
  <c r="F721" i="2"/>
  <c r="E721" i="2"/>
  <c r="K720" i="2"/>
  <c r="J720" i="2"/>
  <c r="I720" i="2"/>
  <c r="K388" i="1" s="1"/>
  <c r="M388" i="1" s="1"/>
  <c r="H720" i="2"/>
  <c r="G720" i="2"/>
  <c r="F720" i="2"/>
  <c r="E720" i="2"/>
  <c r="K719" i="2"/>
  <c r="J719" i="2"/>
  <c r="I719" i="2"/>
  <c r="K387" i="1" s="1"/>
  <c r="M387" i="1" s="1"/>
  <c r="H719" i="2"/>
  <c r="G719" i="2"/>
  <c r="F719" i="2"/>
  <c r="E719" i="2"/>
  <c r="K718" i="2"/>
  <c r="J718" i="2"/>
  <c r="I718" i="2"/>
  <c r="K386" i="1" s="1"/>
  <c r="M386" i="1" s="1"/>
  <c r="H718" i="2"/>
  <c r="G718" i="2"/>
  <c r="F718" i="2"/>
  <c r="E718" i="2"/>
  <c r="K717" i="2"/>
  <c r="J717" i="2"/>
  <c r="I717" i="2"/>
  <c r="K385" i="1" s="1"/>
  <c r="M385" i="1" s="1"/>
  <c r="H717" i="2"/>
  <c r="G717" i="2"/>
  <c r="F717" i="2"/>
  <c r="E717" i="2"/>
  <c r="K716" i="2"/>
  <c r="J716" i="2"/>
  <c r="I716" i="2"/>
  <c r="K384" i="1" s="1"/>
  <c r="M384" i="1" s="1"/>
  <c r="H716" i="2"/>
  <c r="G716" i="2"/>
  <c r="F716" i="2"/>
  <c r="E716" i="2"/>
  <c r="K715" i="2"/>
  <c r="J715" i="2"/>
  <c r="I715" i="2"/>
  <c r="K383" i="1" s="1"/>
  <c r="M383" i="1" s="1"/>
  <c r="H715" i="2"/>
  <c r="G715" i="2"/>
  <c r="F715" i="2"/>
  <c r="E715" i="2"/>
  <c r="K714" i="2"/>
  <c r="J714" i="2"/>
  <c r="I714" i="2"/>
  <c r="K382" i="1" s="1"/>
  <c r="M382" i="1" s="1"/>
  <c r="H714" i="2"/>
  <c r="G714" i="2"/>
  <c r="F714" i="2"/>
  <c r="E714" i="2"/>
  <c r="K713" i="2"/>
  <c r="J713" i="2"/>
  <c r="I713" i="2"/>
  <c r="K381" i="1" s="1"/>
  <c r="M381" i="1" s="1"/>
  <c r="H713" i="2"/>
  <c r="G713" i="2"/>
  <c r="F713" i="2"/>
  <c r="E713" i="2"/>
  <c r="K712" i="2"/>
  <c r="J712" i="2"/>
  <c r="I712" i="2"/>
  <c r="H712" i="2"/>
  <c r="G712" i="2"/>
  <c r="F712" i="2"/>
  <c r="E712" i="2"/>
  <c r="K711" i="2"/>
  <c r="J711" i="2"/>
  <c r="I711" i="2"/>
  <c r="H711" i="2"/>
  <c r="G711" i="2"/>
  <c r="F711" i="2"/>
  <c r="E711" i="2"/>
  <c r="K710" i="2"/>
  <c r="J710" i="2"/>
  <c r="I710" i="2"/>
  <c r="H710" i="2"/>
  <c r="G710" i="2"/>
  <c r="F710" i="2"/>
  <c r="E710" i="2"/>
  <c r="K709" i="2"/>
  <c r="J709" i="2"/>
  <c r="I709" i="2"/>
  <c r="H709" i="2"/>
  <c r="G709" i="2"/>
  <c r="F709" i="2"/>
  <c r="E709" i="2"/>
  <c r="K708" i="2"/>
  <c r="J708" i="2"/>
  <c r="I708" i="2"/>
  <c r="H708" i="2"/>
  <c r="G708" i="2"/>
  <c r="F708" i="2"/>
  <c r="E708" i="2"/>
  <c r="K707" i="2"/>
  <c r="J707" i="2"/>
  <c r="I707" i="2"/>
  <c r="H707" i="2"/>
  <c r="G707" i="2"/>
  <c r="F707" i="2"/>
  <c r="E707" i="2"/>
  <c r="K706" i="2"/>
  <c r="J706" i="2"/>
  <c r="I706" i="2"/>
  <c r="H706" i="2"/>
  <c r="G706" i="2"/>
  <c r="F706" i="2"/>
  <c r="E706" i="2"/>
  <c r="K705" i="2"/>
  <c r="J705" i="2"/>
  <c r="I705" i="2"/>
  <c r="K380" i="1" s="1"/>
  <c r="M380" i="1" s="1"/>
  <c r="H705" i="2"/>
  <c r="G705" i="2"/>
  <c r="F705" i="2"/>
  <c r="E705" i="2"/>
  <c r="K704" i="2"/>
  <c r="J704" i="2"/>
  <c r="I704" i="2"/>
  <c r="K379" i="1" s="1"/>
  <c r="M379" i="1" s="1"/>
  <c r="H704" i="2"/>
  <c r="G704" i="2"/>
  <c r="F704" i="2"/>
  <c r="E704" i="2"/>
  <c r="K703" i="2"/>
  <c r="J703" i="2"/>
  <c r="I703" i="2"/>
  <c r="K378" i="1" s="1"/>
  <c r="M378" i="1" s="1"/>
  <c r="H703" i="2"/>
  <c r="G703" i="2"/>
  <c r="F703" i="2"/>
  <c r="E703" i="2"/>
  <c r="K702" i="2"/>
  <c r="J702" i="2"/>
  <c r="I702" i="2"/>
  <c r="K377" i="1" s="1"/>
  <c r="M377" i="1" s="1"/>
  <c r="H702" i="2"/>
  <c r="G702" i="2"/>
  <c r="F702" i="2"/>
  <c r="E702" i="2"/>
  <c r="K701" i="2"/>
  <c r="J701" i="2"/>
  <c r="I701" i="2"/>
  <c r="K376" i="1" s="1"/>
  <c r="M376" i="1" s="1"/>
  <c r="H701" i="2"/>
  <c r="G701" i="2"/>
  <c r="F701" i="2"/>
  <c r="E701" i="2"/>
  <c r="K700" i="2"/>
  <c r="J700" i="2"/>
  <c r="I700" i="2"/>
  <c r="K375" i="1" s="1"/>
  <c r="M375" i="1" s="1"/>
  <c r="H700" i="2"/>
  <c r="G700" i="2"/>
  <c r="F700" i="2"/>
  <c r="E700" i="2"/>
  <c r="K699" i="2"/>
  <c r="J699" i="2"/>
  <c r="I699" i="2"/>
  <c r="K374" i="1" s="1"/>
  <c r="M374" i="1" s="1"/>
  <c r="H699" i="2"/>
  <c r="G699" i="2"/>
  <c r="F699" i="2"/>
  <c r="E699" i="2"/>
  <c r="K698" i="2"/>
  <c r="J698" i="2"/>
  <c r="I698" i="2"/>
  <c r="K373" i="1" s="1"/>
  <c r="M373" i="1" s="1"/>
  <c r="H698" i="2"/>
  <c r="G698" i="2"/>
  <c r="F698" i="2"/>
  <c r="E698" i="2"/>
  <c r="K697" i="2"/>
  <c r="J697" i="2"/>
  <c r="I697" i="2"/>
  <c r="K372" i="1" s="1"/>
  <c r="M372" i="1" s="1"/>
  <c r="H697" i="2"/>
  <c r="G697" i="2"/>
  <c r="F697" i="2"/>
  <c r="E697" i="2"/>
  <c r="K696" i="2"/>
  <c r="J696" i="2"/>
  <c r="I696" i="2"/>
  <c r="K371" i="1" s="1"/>
  <c r="M371" i="1" s="1"/>
  <c r="H696" i="2"/>
  <c r="G696" i="2"/>
  <c r="F696" i="2"/>
  <c r="E696" i="2"/>
  <c r="K695" i="2"/>
  <c r="J695" i="2"/>
  <c r="I695" i="2"/>
  <c r="K370" i="1" s="1"/>
  <c r="M370" i="1" s="1"/>
  <c r="H695" i="2"/>
  <c r="G695" i="2"/>
  <c r="F695" i="2"/>
  <c r="E695" i="2"/>
  <c r="K694" i="2"/>
  <c r="J694" i="2"/>
  <c r="I694" i="2"/>
  <c r="K369" i="1" s="1"/>
  <c r="M369" i="1" s="1"/>
  <c r="H694" i="2"/>
  <c r="G694" i="2"/>
  <c r="F694" i="2"/>
  <c r="E694" i="2"/>
  <c r="K693" i="2"/>
  <c r="J693" i="2"/>
  <c r="I693" i="2"/>
  <c r="K368" i="1" s="1"/>
  <c r="M368" i="1" s="1"/>
  <c r="H693" i="2"/>
  <c r="G693" i="2"/>
  <c r="F693" i="2"/>
  <c r="E693" i="2"/>
  <c r="K692" i="2"/>
  <c r="J692" i="2"/>
  <c r="I692" i="2"/>
  <c r="K367" i="1" s="1"/>
  <c r="M367" i="1" s="1"/>
  <c r="H692" i="2"/>
  <c r="G692" i="2"/>
  <c r="F692" i="2"/>
  <c r="E692" i="2"/>
  <c r="K691" i="2"/>
  <c r="J691" i="2"/>
  <c r="I691" i="2"/>
  <c r="K366" i="1" s="1"/>
  <c r="M366" i="1" s="1"/>
  <c r="H691" i="2"/>
  <c r="G691" i="2"/>
  <c r="F691" i="2"/>
  <c r="E691" i="2"/>
  <c r="K690" i="2"/>
  <c r="J690" i="2"/>
  <c r="I690" i="2"/>
  <c r="K365" i="1" s="1"/>
  <c r="M365" i="1" s="1"/>
  <c r="H690" i="2"/>
  <c r="G690" i="2"/>
  <c r="F690" i="2"/>
  <c r="E690" i="2"/>
  <c r="K689" i="2"/>
  <c r="J689" i="2"/>
  <c r="I689" i="2"/>
  <c r="K364" i="1" s="1"/>
  <c r="M364" i="1" s="1"/>
  <c r="H689" i="2"/>
  <c r="G689" i="2"/>
  <c r="F689" i="2"/>
  <c r="E689" i="2"/>
  <c r="K688" i="2"/>
  <c r="J688" i="2"/>
  <c r="I688" i="2"/>
  <c r="K363" i="1" s="1"/>
  <c r="M363" i="1" s="1"/>
  <c r="H688" i="2"/>
  <c r="G688" i="2"/>
  <c r="F688" i="2"/>
  <c r="E688" i="2"/>
  <c r="K687" i="2"/>
  <c r="J687" i="2"/>
  <c r="I687" i="2"/>
  <c r="K362" i="1" s="1"/>
  <c r="M362" i="1" s="1"/>
  <c r="H687" i="2"/>
  <c r="G687" i="2"/>
  <c r="F687" i="2"/>
  <c r="E687" i="2"/>
  <c r="K686" i="2"/>
  <c r="J686" i="2"/>
  <c r="I686" i="2"/>
  <c r="K361" i="1" s="1"/>
  <c r="M361" i="1" s="1"/>
  <c r="H686" i="2"/>
  <c r="G686" i="2"/>
  <c r="F686" i="2"/>
  <c r="E686" i="2"/>
  <c r="K685" i="2"/>
  <c r="J685" i="2"/>
  <c r="I685" i="2"/>
  <c r="K360" i="1" s="1"/>
  <c r="M360" i="1" s="1"/>
  <c r="H685" i="2"/>
  <c r="G685" i="2"/>
  <c r="F685" i="2"/>
  <c r="E685" i="2"/>
  <c r="K684" i="2"/>
  <c r="J684" i="2"/>
  <c r="I684" i="2"/>
  <c r="K359" i="1" s="1"/>
  <c r="M359" i="1" s="1"/>
  <c r="H684" i="2"/>
  <c r="G684" i="2"/>
  <c r="F684" i="2"/>
  <c r="E684" i="2"/>
  <c r="K683" i="2"/>
  <c r="J683" i="2"/>
  <c r="I683" i="2"/>
  <c r="K358" i="1" s="1"/>
  <c r="M358" i="1" s="1"/>
  <c r="H683" i="2"/>
  <c r="G683" i="2"/>
  <c r="F683" i="2"/>
  <c r="E683" i="2"/>
  <c r="K682" i="2"/>
  <c r="J682" i="2"/>
  <c r="I682" i="2"/>
  <c r="K357" i="1" s="1"/>
  <c r="M357" i="1" s="1"/>
  <c r="H682" i="2"/>
  <c r="G682" i="2"/>
  <c r="F682" i="2"/>
  <c r="E682" i="2"/>
  <c r="K681" i="2"/>
  <c r="J681" i="2"/>
  <c r="I681" i="2"/>
  <c r="K356" i="1" s="1"/>
  <c r="M356" i="1" s="1"/>
  <c r="H681" i="2"/>
  <c r="G681" i="2"/>
  <c r="F681" i="2"/>
  <c r="E681" i="2"/>
  <c r="K680" i="2"/>
  <c r="J680" i="2"/>
  <c r="I680" i="2"/>
  <c r="K355" i="1" s="1"/>
  <c r="M355" i="1" s="1"/>
  <c r="H680" i="2"/>
  <c r="G680" i="2"/>
  <c r="F680" i="2"/>
  <c r="E680" i="2"/>
  <c r="K679" i="2"/>
  <c r="J679" i="2"/>
  <c r="I679" i="2"/>
  <c r="K354" i="1" s="1"/>
  <c r="M354" i="1" s="1"/>
  <c r="H679" i="2"/>
  <c r="G679" i="2"/>
  <c r="F679" i="2"/>
  <c r="E679" i="2"/>
  <c r="K678" i="2"/>
  <c r="J678" i="2"/>
  <c r="I678" i="2"/>
  <c r="K353" i="1" s="1"/>
  <c r="M353" i="1" s="1"/>
  <c r="H678" i="2"/>
  <c r="G678" i="2"/>
  <c r="F678" i="2"/>
  <c r="E678" i="2"/>
  <c r="K677" i="2"/>
  <c r="J677" i="2"/>
  <c r="I677" i="2"/>
  <c r="K352" i="1" s="1"/>
  <c r="M352" i="1" s="1"/>
  <c r="H677" i="2"/>
  <c r="G677" i="2"/>
  <c r="F677" i="2"/>
  <c r="E677" i="2"/>
  <c r="K676" i="2"/>
  <c r="J676" i="2"/>
  <c r="I676" i="2"/>
  <c r="K351" i="1" s="1"/>
  <c r="M351" i="1" s="1"/>
  <c r="H676" i="2"/>
  <c r="G676" i="2"/>
  <c r="F676" i="2"/>
  <c r="E676" i="2"/>
  <c r="K675" i="2"/>
  <c r="J675" i="2"/>
  <c r="I675" i="2"/>
  <c r="K350" i="1" s="1"/>
  <c r="M350" i="1" s="1"/>
  <c r="H675" i="2"/>
  <c r="G675" i="2"/>
  <c r="F675" i="2"/>
  <c r="E675" i="2"/>
  <c r="K674" i="2"/>
  <c r="J674" i="2"/>
  <c r="I674" i="2"/>
  <c r="H674" i="2"/>
  <c r="G674" i="2"/>
  <c r="F674" i="2"/>
  <c r="E674" i="2"/>
  <c r="K673" i="2"/>
  <c r="J673" i="2"/>
  <c r="I673" i="2"/>
  <c r="H673" i="2"/>
  <c r="G673" i="2"/>
  <c r="F673" i="2"/>
  <c r="E673" i="2"/>
  <c r="K672" i="2"/>
  <c r="J672" i="2"/>
  <c r="I672" i="2"/>
  <c r="H672" i="2"/>
  <c r="G672" i="2"/>
  <c r="F672" i="2"/>
  <c r="E672" i="2"/>
  <c r="K671" i="2"/>
  <c r="J671" i="2"/>
  <c r="I671" i="2"/>
  <c r="H671" i="2"/>
  <c r="G671" i="2"/>
  <c r="F671" i="2"/>
  <c r="E671" i="2"/>
  <c r="K670" i="2"/>
  <c r="J670" i="2"/>
  <c r="I670" i="2"/>
  <c r="H670" i="2"/>
  <c r="G670" i="2"/>
  <c r="F670" i="2"/>
  <c r="E670" i="2"/>
  <c r="K669" i="2"/>
  <c r="J669" i="2"/>
  <c r="I669" i="2"/>
  <c r="K349" i="1" s="1"/>
  <c r="M349" i="1" s="1"/>
  <c r="H669" i="2"/>
  <c r="G669" i="2"/>
  <c r="F669" i="2"/>
  <c r="E669" i="2"/>
  <c r="K668" i="2"/>
  <c r="J668" i="2"/>
  <c r="I668" i="2"/>
  <c r="H668" i="2"/>
  <c r="G668" i="2"/>
  <c r="F668" i="2"/>
  <c r="E668" i="2"/>
  <c r="K667" i="2"/>
  <c r="J667" i="2"/>
  <c r="I667" i="2"/>
  <c r="H667" i="2"/>
  <c r="G667" i="2"/>
  <c r="F667" i="2"/>
  <c r="E667" i="2"/>
  <c r="K666" i="2"/>
  <c r="J666" i="2"/>
  <c r="I666" i="2"/>
  <c r="H666" i="2"/>
  <c r="G666" i="2"/>
  <c r="F666" i="2"/>
  <c r="E666" i="2"/>
  <c r="K665" i="2"/>
  <c r="J665" i="2"/>
  <c r="I665" i="2"/>
  <c r="K348" i="1" s="1"/>
  <c r="M348" i="1" s="1"/>
  <c r="H665" i="2"/>
  <c r="G665" i="2"/>
  <c r="F665" i="2"/>
  <c r="E665" i="2"/>
  <c r="K664" i="2"/>
  <c r="J664" i="2"/>
  <c r="I664" i="2"/>
  <c r="K347" i="1" s="1"/>
  <c r="M347" i="1" s="1"/>
  <c r="H664" i="2"/>
  <c r="G664" i="2"/>
  <c r="F664" i="2"/>
  <c r="E664" i="2"/>
  <c r="K663" i="2"/>
  <c r="J663" i="2"/>
  <c r="I663" i="2"/>
  <c r="K346" i="1" s="1"/>
  <c r="M346" i="1" s="1"/>
  <c r="H663" i="2"/>
  <c r="G663" i="2"/>
  <c r="F663" i="2"/>
  <c r="E663" i="2"/>
  <c r="K662" i="2"/>
  <c r="J662" i="2"/>
  <c r="I662" i="2"/>
  <c r="K345" i="1" s="1"/>
  <c r="M345" i="1" s="1"/>
  <c r="H662" i="2"/>
  <c r="G662" i="2"/>
  <c r="F662" i="2"/>
  <c r="E662" i="2"/>
  <c r="K661" i="2"/>
  <c r="J661" i="2"/>
  <c r="I661" i="2"/>
  <c r="K344" i="1" s="1"/>
  <c r="M344" i="1" s="1"/>
  <c r="H661" i="2"/>
  <c r="G661" i="2"/>
  <c r="F661" i="2"/>
  <c r="E661" i="2"/>
  <c r="K660" i="2"/>
  <c r="J660" i="2"/>
  <c r="I660" i="2"/>
  <c r="K343" i="1" s="1"/>
  <c r="M343" i="1" s="1"/>
  <c r="H660" i="2"/>
  <c r="G660" i="2"/>
  <c r="F660" i="2"/>
  <c r="E660" i="2"/>
  <c r="K659" i="2"/>
  <c r="J659" i="2"/>
  <c r="I659" i="2"/>
  <c r="K342" i="1" s="1"/>
  <c r="M342" i="1" s="1"/>
  <c r="H659" i="2"/>
  <c r="G659" i="2"/>
  <c r="F659" i="2"/>
  <c r="E659" i="2"/>
  <c r="K658" i="2"/>
  <c r="J658" i="2"/>
  <c r="I658" i="2"/>
  <c r="K341" i="1" s="1"/>
  <c r="M341" i="1" s="1"/>
  <c r="H658" i="2"/>
  <c r="G658" i="2"/>
  <c r="F658" i="2"/>
  <c r="E658" i="2"/>
  <c r="K657" i="2"/>
  <c r="J657" i="2"/>
  <c r="I657" i="2"/>
  <c r="K340" i="1" s="1"/>
  <c r="M340" i="1" s="1"/>
  <c r="H657" i="2"/>
  <c r="G657" i="2"/>
  <c r="F657" i="2"/>
  <c r="E657" i="2"/>
  <c r="K656" i="2"/>
  <c r="J656" i="2"/>
  <c r="I656" i="2"/>
  <c r="K339" i="1" s="1"/>
  <c r="M339" i="1" s="1"/>
  <c r="H656" i="2"/>
  <c r="G656" i="2"/>
  <c r="F656" i="2"/>
  <c r="E656" i="2"/>
  <c r="K655" i="2"/>
  <c r="J655" i="2"/>
  <c r="I655" i="2"/>
  <c r="K338" i="1" s="1"/>
  <c r="M338" i="1" s="1"/>
  <c r="H655" i="2"/>
  <c r="G655" i="2"/>
  <c r="F655" i="2"/>
  <c r="E655" i="2"/>
  <c r="K654" i="2"/>
  <c r="J654" i="2"/>
  <c r="I654" i="2"/>
  <c r="K337" i="1" s="1"/>
  <c r="M337" i="1" s="1"/>
  <c r="H654" i="2"/>
  <c r="G654" i="2"/>
  <c r="F654" i="2"/>
  <c r="E654" i="2"/>
  <c r="K653" i="2"/>
  <c r="J653" i="2"/>
  <c r="I653" i="2"/>
  <c r="K336" i="1" s="1"/>
  <c r="M336" i="1" s="1"/>
  <c r="H653" i="2"/>
  <c r="G653" i="2"/>
  <c r="F653" i="2"/>
  <c r="E653" i="2"/>
  <c r="K652" i="2"/>
  <c r="J652" i="2"/>
  <c r="I652" i="2"/>
  <c r="K335" i="1" s="1"/>
  <c r="M335" i="1" s="1"/>
  <c r="H652" i="2"/>
  <c r="G652" i="2"/>
  <c r="F652" i="2"/>
  <c r="E652" i="2"/>
  <c r="K651" i="2"/>
  <c r="J651" i="2"/>
  <c r="I651" i="2"/>
  <c r="K334" i="1" s="1"/>
  <c r="M334" i="1" s="1"/>
  <c r="H651" i="2"/>
  <c r="G651" i="2"/>
  <c r="F651" i="2"/>
  <c r="E651" i="2"/>
  <c r="K650" i="2"/>
  <c r="J650" i="2"/>
  <c r="I650" i="2"/>
  <c r="K333" i="1" s="1"/>
  <c r="M333" i="1" s="1"/>
  <c r="H650" i="2"/>
  <c r="G650" i="2"/>
  <c r="F650" i="2"/>
  <c r="E650" i="2"/>
  <c r="K649" i="2"/>
  <c r="J649" i="2"/>
  <c r="I649" i="2"/>
  <c r="K332" i="1" s="1"/>
  <c r="M332" i="1" s="1"/>
  <c r="H649" i="2"/>
  <c r="G649" i="2"/>
  <c r="F649" i="2"/>
  <c r="E649" i="2"/>
  <c r="K648" i="2"/>
  <c r="J648" i="2"/>
  <c r="I648" i="2"/>
  <c r="K331" i="1" s="1"/>
  <c r="M331" i="1" s="1"/>
  <c r="H648" i="2"/>
  <c r="G648" i="2"/>
  <c r="F648" i="2"/>
  <c r="E648" i="2"/>
  <c r="K647" i="2"/>
  <c r="J647" i="2"/>
  <c r="I647" i="2"/>
  <c r="K330" i="1" s="1"/>
  <c r="M330" i="1" s="1"/>
  <c r="H647" i="2"/>
  <c r="G647" i="2"/>
  <c r="F647" i="2"/>
  <c r="E647" i="2"/>
  <c r="K646" i="2"/>
  <c r="J646" i="2"/>
  <c r="I646" i="2"/>
  <c r="K329" i="1" s="1"/>
  <c r="M329" i="1" s="1"/>
  <c r="H646" i="2"/>
  <c r="G646" i="2"/>
  <c r="F646" i="2"/>
  <c r="E646" i="2"/>
  <c r="K645" i="2"/>
  <c r="J645" i="2"/>
  <c r="I645" i="2"/>
  <c r="H645" i="2"/>
  <c r="G645" i="2"/>
  <c r="F645" i="2"/>
  <c r="E645" i="2"/>
  <c r="K644" i="2"/>
  <c r="J644" i="2"/>
  <c r="I644" i="2"/>
  <c r="H644" i="2"/>
  <c r="G644" i="2"/>
  <c r="F644" i="2"/>
  <c r="E644" i="2"/>
  <c r="K643" i="2"/>
  <c r="J643" i="2"/>
  <c r="I643" i="2"/>
  <c r="H643" i="2"/>
  <c r="G643" i="2"/>
  <c r="F643" i="2"/>
  <c r="E643" i="2"/>
  <c r="K642" i="2"/>
  <c r="J642" i="2"/>
  <c r="I642" i="2"/>
  <c r="H642" i="2"/>
  <c r="G642" i="2"/>
  <c r="F642" i="2"/>
  <c r="E642" i="2"/>
  <c r="K641" i="2"/>
  <c r="J641" i="2"/>
  <c r="I641" i="2"/>
  <c r="H641" i="2"/>
  <c r="G641" i="2"/>
  <c r="F641" i="2"/>
  <c r="E641" i="2"/>
  <c r="K640" i="2"/>
  <c r="J640" i="2"/>
  <c r="I640" i="2"/>
  <c r="H640" i="2"/>
  <c r="G640" i="2"/>
  <c r="F640" i="2"/>
  <c r="E640" i="2"/>
  <c r="K639" i="2"/>
  <c r="J639" i="2"/>
  <c r="I639" i="2"/>
  <c r="H639" i="2"/>
  <c r="G639" i="2"/>
  <c r="F639" i="2"/>
  <c r="E639" i="2"/>
  <c r="K638" i="2"/>
  <c r="J638" i="2"/>
  <c r="I638" i="2"/>
  <c r="H638" i="2"/>
  <c r="G638" i="2"/>
  <c r="F638" i="2"/>
  <c r="E638" i="2"/>
  <c r="K637" i="2"/>
  <c r="J637" i="2"/>
  <c r="I637" i="2"/>
  <c r="K328" i="1" s="1"/>
  <c r="M328" i="1" s="1"/>
  <c r="H637" i="2"/>
  <c r="G637" i="2"/>
  <c r="F637" i="2"/>
  <c r="E637" i="2"/>
  <c r="K636" i="2"/>
  <c r="J636" i="2"/>
  <c r="I636" i="2"/>
  <c r="K327" i="1" s="1"/>
  <c r="M327" i="1" s="1"/>
  <c r="H636" i="2"/>
  <c r="G636" i="2"/>
  <c r="F636" i="2"/>
  <c r="E636" i="2"/>
  <c r="K635" i="2"/>
  <c r="J635" i="2"/>
  <c r="I635" i="2"/>
  <c r="K326" i="1" s="1"/>
  <c r="M326" i="1" s="1"/>
  <c r="H635" i="2"/>
  <c r="G635" i="2"/>
  <c r="F635" i="2"/>
  <c r="E635" i="2"/>
  <c r="K634" i="2"/>
  <c r="J634" i="2"/>
  <c r="I634" i="2"/>
  <c r="K325" i="1" s="1"/>
  <c r="M325" i="1" s="1"/>
  <c r="H634" i="2"/>
  <c r="G634" i="2"/>
  <c r="F634" i="2"/>
  <c r="E634" i="2"/>
  <c r="K633" i="2"/>
  <c r="J633" i="2"/>
  <c r="I633" i="2"/>
  <c r="H633" i="2"/>
  <c r="G633" i="2"/>
  <c r="F633" i="2"/>
  <c r="E633" i="2"/>
  <c r="K632" i="2"/>
  <c r="J632" i="2"/>
  <c r="I632" i="2"/>
  <c r="K324" i="1" s="1"/>
  <c r="M324" i="1" s="1"/>
  <c r="H632" i="2"/>
  <c r="G632" i="2"/>
  <c r="F632" i="2"/>
  <c r="E632" i="2"/>
  <c r="K631" i="2"/>
  <c r="J631" i="2"/>
  <c r="I631" i="2"/>
  <c r="H631" i="2"/>
  <c r="G631" i="2"/>
  <c r="F631" i="2"/>
  <c r="E631" i="2"/>
  <c r="K630" i="2"/>
  <c r="J630" i="2"/>
  <c r="I630" i="2"/>
  <c r="H630" i="2"/>
  <c r="G630" i="2"/>
  <c r="F630" i="2"/>
  <c r="E630" i="2"/>
  <c r="K629" i="2"/>
  <c r="J629" i="2"/>
  <c r="I629" i="2"/>
  <c r="H629" i="2"/>
  <c r="G629" i="2"/>
  <c r="F629" i="2"/>
  <c r="E629" i="2"/>
  <c r="K628" i="2"/>
  <c r="J628" i="2"/>
  <c r="I628" i="2"/>
  <c r="H628" i="2"/>
  <c r="G628" i="2"/>
  <c r="F628" i="2"/>
  <c r="E628" i="2"/>
  <c r="K627" i="2"/>
  <c r="J627" i="2"/>
  <c r="I627" i="2"/>
  <c r="H627" i="2"/>
  <c r="G627" i="2"/>
  <c r="F627" i="2"/>
  <c r="E627" i="2"/>
  <c r="K626" i="2"/>
  <c r="J626" i="2"/>
  <c r="I626" i="2"/>
  <c r="H626" i="2"/>
  <c r="G626" i="2"/>
  <c r="F626" i="2"/>
  <c r="E626" i="2"/>
  <c r="K625" i="2"/>
  <c r="J625" i="2"/>
  <c r="I625" i="2"/>
  <c r="H625" i="2"/>
  <c r="G625" i="2"/>
  <c r="F625" i="2"/>
  <c r="E625" i="2"/>
  <c r="K624" i="2"/>
  <c r="J624" i="2"/>
  <c r="I624" i="2"/>
  <c r="K323" i="1" s="1"/>
  <c r="M323" i="1" s="1"/>
  <c r="H624" i="2"/>
  <c r="G624" i="2"/>
  <c r="F624" i="2"/>
  <c r="E624" i="2"/>
  <c r="K623" i="2"/>
  <c r="J623" i="2"/>
  <c r="I623" i="2"/>
  <c r="H623" i="2"/>
  <c r="G623" i="2"/>
  <c r="F623" i="2"/>
  <c r="E623" i="2"/>
  <c r="K622" i="2"/>
  <c r="J622" i="2"/>
  <c r="I622" i="2"/>
  <c r="H622" i="2"/>
  <c r="G622" i="2"/>
  <c r="F622" i="2"/>
  <c r="E622" i="2"/>
  <c r="K621" i="2"/>
  <c r="J621" i="2"/>
  <c r="I621" i="2"/>
  <c r="K322" i="1" s="1"/>
  <c r="M322" i="1" s="1"/>
  <c r="H621" i="2"/>
  <c r="G621" i="2"/>
  <c r="F621" i="2"/>
  <c r="E621" i="2"/>
  <c r="K620" i="2"/>
  <c r="J620" i="2"/>
  <c r="I620" i="2"/>
  <c r="H620" i="2"/>
  <c r="G620" i="2"/>
  <c r="F620" i="2"/>
  <c r="E620" i="2"/>
  <c r="K619" i="2"/>
  <c r="J619" i="2"/>
  <c r="I619" i="2"/>
  <c r="H619" i="2"/>
  <c r="G619" i="2"/>
  <c r="F619" i="2"/>
  <c r="E619" i="2"/>
  <c r="K618" i="2"/>
  <c r="J618" i="2"/>
  <c r="I618" i="2"/>
  <c r="K321" i="1" s="1"/>
  <c r="M321" i="1" s="1"/>
  <c r="H618" i="2"/>
  <c r="G618" i="2"/>
  <c r="F618" i="2"/>
  <c r="E618" i="2"/>
  <c r="K617" i="2"/>
  <c r="J617" i="2"/>
  <c r="I617" i="2"/>
  <c r="K320" i="1" s="1"/>
  <c r="M320" i="1" s="1"/>
  <c r="H617" i="2"/>
  <c r="G617" i="2"/>
  <c r="F617" i="2"/>
  <c r="E617" i="2"/>
  <c r="K616" i="2"/>
  <c r="J616" i="2"/>
  <c r="I616" i="2"/>
  <c r="K319" i="1" s="1"/>
  <c r="M319" i="1" s="1"/>
  <c r="H616" i="2"/>
  <c r="G616" i="2"/>
  <c r="F616" i="2"/>
  <c r="E616" i="2"/>
  <c r="K615" i="2"/>
  <c r="J615" i="2"/>
  <c r="I615" i="2"/>
  <c r="H615" i="2"/>
  <c r="G615" i="2"/>
  <c r="F615" i="2"/>
  <c r="E615" i="2"/>
  <c r="K614" i="2"/>
  <c r="J614" i="2"/>
  <c r="I614" i="2"/>
  <c r="H614" i="2"/>
  <c r="G614" i="2"/>
  <c r="F614" i="2"/>
  <c r="E614" i="2"/>
  <c r="K613" i="2"/>
  <c r="J613" i="2"/>
  <c r="I613" i="2"/>
  <c r="H613" i="2"/>
  <c r="G613" i="2"/>
  <c r="F613" i="2"/>
  <c r="E613" i="2"/>
  <c r="K612" i="2"/>
  <c r="J612" i="2"/>
  <c r="I612" i="2"/>
  <c r="H612" i="2"/>
  <c r="G612" i="2"/>
  <c r="F612" i="2"/>
  <c r="E612" i="2"/>
  <c r="K611" i="2"/>
  <c r="J611" i="2"/>
  <c r="I611" i="2"/>
  <c r="H611" i="2"/>
  <c r="G611" i="2"/>
  <c r="F611" i="2"/>
  <c r="E611" i="2"/>
  <c r="K610" i="2"/>
  <c r="J610" i="2"/>
  <c r="I610" i="2"/>
  <c r="H610" i="2"/>
  <c r="G610" i="2"/>
  <c r="F610" i="2"/>
  <c r="E610" i="2"/>
  <c r="K609" i="2"/>
  <c r="J609" i="2"/>
  <c r="I609" i="2"/>
  <c r="H609" i="2"/>
  <c r="G609" i="2"/>
  <c r="F609" i="2"/>
  <c r="E609" i="2"/>
  <c r="K608" i="2"/>
  <c r="J608" i="2"/>
  <c r="I608" i="2"/>
  <c r="H608" i="2"/>
  <c r="G608" i="2"/>
  <c r="F608" i="2"/>
  <c r="E608" i="2"/>
  <c r="K607" i="2"/>
  <c r="J607" i="2"/>
  <c r="I607" i="2"/>
  <c r="H607" i="2"/>
  <c r="G607" i="2"/>
  <c r="F607" i="2"/>
  <c r="E607" i="2"/>
  <c r="K606" i="2"/>
  <c r="J606" i="2"/>
  <c r="I606" i="2"/>
  <c r="H606" i="2"/>
  <c r="G606" i="2"/>
  <c r="F606" i="2"/>
  <c r="E606" i="2"/>
  <c r="K605" i="2"/>
  <c r="J605" i="2"/>
  <c r="I605" i="2"/>
  <c r="H605" i="2"/>
  <c r="G605" i="2"/>
  <c r="F605" i="2"/>
  <c r="E605" i="2"/>
  <c r="K604" i="2"/>
  <c r="J604" i="2"/>
  <c r="I604" i="2"/>
  <c r="H604" i="2"/>
  <c r="G604" i="2"/>
  <c r="F604" i="2"/>
  <c r="E604" i="2"/>
  <c r="K603" i="2"/>
  <c r="J603" i="2"/>
  <c r="I603" i="2"/>
  <c r="K318" i="1" s="1"/>
  <c r="M318" i="1" s="1"/>
  <c r="H603" i="2"/>
  <c r="G603" i="2"/>
  <c r="F603" i="2"/>
  <c r="E603" i="2"/>
  <c r="K602" i="2"/>
  <c r="J602" i="2"/>
  <c r="I602" i="2"/>
  <c r="K317" i="1" s="1"/>
  <c r="M317" i="1" s="1"/>
  <c r="H602" i="2"/>
  <c r="G602" i="2"/>
  <c r="F602" i="2"/>
  <c r="E602" i="2"/>
  <c r="K601" i="2"/>
  <c r="J601" i="2"/>
  <c r="I601" i="2"/>
  <c r="K316" i="1" s="1"/>
  <c r="M316" i="1" s="1"/>
  <c r="H601" i="2"/>
  <c r="G601" i="2"/>
  <c r="F601" i="2"/>
  <c r="E601" i="2"/>
  <c r="K600" i="2"/>
  <c r="J600" i="2"/>
  <c r="I600" i="2"/>
  <c r="K315" i="1" s="1"/>
  <c r="M315" i="1" s="1"/>
  <c r="H600" i="2"/>
  <c r="G600" i="2"/>
  <c r="F600" i="2"/>
  <c r="E600" i="2"/>
  <c r="K599" i="2"/>
  <c r="J599" i="2"/>
  <c r="I599" i="2"/>
  <c r="K314" i="1" s="1"/>
  <c r="M314" i="1" s="1"/>
  <c r="H599" i="2"/>
  <c r="G599" i="2"/>
  <c r="F599" i="2"/>
  <c r="E599" i="2"/>
  <c r="K598" i="2"/>
  <c r="J598" i="2"/>
  <c r="I598" i="2"/>
  <c r="K313" i="1" s="1"/>
  <c r="M313" i="1" s="1"/>
  <c r="H598" i="2"/>
  <c r="G598" i="2"/>
  <c r="F598" i="2"/>
  <c r="E598" i="2"/>
  <c r="K597" i="2"/>
  <c r="J597" i="2"/>
  <c r="I597" i="2"/>
  <c r="H597" i="2"/>
  <c r="G597" i="2"/>
  <c r="F597" i="2"/>
  <c r="E597" i="2"/>
  <c r="K596" i="2"/>
  <c r="J596" i="2"/>
  <c r="I596" i="2"/>
  <c r="H596" i="2"/>
  <c r="G596" i="2"/>
  <c r="F596" i="2"/>
  <c r="E596" i="2"/>
  <c r="K595" i="2"/>
  <c r="J595" i="2"/>
  <c r="I595" i="2"/>
  <c r="H595" i="2"/>
  <c r="G595" i="2"/>
  <c r="F595" i="2"/>
  <c r="E595" i="2"/>
  <c r="K594" i="2"/>
  <c r="J594" i="2"/>
  <c r="I594" i="2"/>
  <c r="H594" i="2"/>
  <c r="G594" i="2"/>
  <c r="F594" i="2"/>
  <c r="E594" i="2"/>
  <c r="K593" i="2"/>
  <c r="J593" i="2"/>
  <c r="I593" i="2"/>
  <c r="H593" i="2"/>
  <c r="G593" i="2"/>
  <c r="F593" i="2"/>
  <c r="E593" i="2"/>
  <c r="K592" i="2"/>
  <c r="J592" i="2"/>
  <c r="I592" i="2"/>
  <c r="K312" i="1" s="1"/>
  <c r="M312" i="1" s="1"/>
  <c r="H592" i="2"/>
  <c r="G592" i="2"/>
  <c r="F592" i="2"/>
  <c r="E592" i="2"/>
  <c r="K591" i="2"/>
  <c r="J591" i="2"/>
  <c r="I591" i="2"/>
  <c r="K311" i="1" s="1"/>
  <c r="M311" i="1" s="1"/>
  <c r="H591" i="2"/>
  <c r="G591" i="2"/>
  <c r="F591" i="2"/>
  <c r="E591" i="2"/>
  <c r="K590" i="2"/>
  <c r="J590" i="2"/>
  <c r="I590" i="2"/>
  <c r="K310" i="1" s="1"/>
  <c r="M310" i="1" s="1"/>
  <c r="H590" i="2"/>
  <c r="G590" i="2"/>
  <c r="F590" i="2"/>
  <c r="E590" i="2"/>
  <c r="K589" i="2"/>
  <c r="J589" i="2"/>
  <c r="I589" i="2"/>
  <c r="K309" i="1" s="1"/>
  <c r="M309" i="1" s="1"/>
  <c r="H589" i="2"/>
  <c r="G589" i="2"/>
  <c r="F589" i="2"/>
  <c r="E589" i="2"/>
  <c r="K588" i="2"/>
  <c r="J588" i="2"/>
  <c r="I588" i="2"/>
  <c r="K308" i="1" s="1"/>
  <c r="M308" i="1" s="1"/>
  <c r="H588" i="2"/>
  <c r="G588" i="2"/>
  <c r="F588" i="2"/>
  <c r="E588" i="2"/>
  <c r="K587" i="2"/>
  <c r="J587" i="2"/>
  <c r="I587" i="2"/>
  <c r="K307" i="1" s="1"/>
  <c r="M307" i="1" s="1"/>
  <c r="H587" i="2"/>
  <c r="G587" i="2"/>
  <c r="F587" i="2"/>
  <c r="E587" i="2"/>
  <c r="K586" i="2"/>
  <c r="J586" i="2"/>
  <c r="I586" i="2"/>
  <c r="K306" i="1" s="1"/>
  <c r="M306" i="1" s="1"/>
  <c r="H586" i="2"/>
  <c r="G586" i="2"/>
  <c r="F586" i="2"/>
  <c r="E586" i="2"/>
  <c r="K585" i="2"/>
  <c r="J585" i="2"/>
  <c r="I585" i="2"/>
  <c r="K305" i="1" s="1"/>
  <c r="M305" i="1" s="1"/>
  <c r="H585" i="2"/>
  <c r="G585" i="2"/>
  <c r="F585" i="2"/>
  <c r="E585" i="2"/>
  <c r="K584" i="2"/>
  <c r="J584" i="2"/>
  <c r="I584" i="2"/>
  <c r="K304" i="1" s="1"/>
  <c r="M304" i="1" s="1"/>
  <c r="H584" i="2"/>
  <c r="G584" i="2"/>
  <c r="F584" i="2"/>
  <c r="E584" i="2"/>
  <c r="K583" i="2"/>
  <c r="J583" i="2"/>
  <c r="I583" i="2"/>
  <c r="K303" i="1" s="1"/>
  <c r="M303" i="1" s="1"/>
  <c r="H583" i="2"/>
  <c r="G583" i="2"/>
  <c r="F583" i="2"/>
  <c r="E583" i="2"/>
  <c r="K582" i="2"/>
  <c r="J582" i="2"/>
  <c r="I582" i="2"/>
  <c r="K302" i="1" s="1"/>
  <c r="M302" i="1" s="1"/>
  <c r="H582" i="2"/>
  <c r="G582" i="2"/>
  <c r="F582" i="2"/>
  <c r="E582" i="2"/>
  <c r="K581" i="2"/>
  <c r="J581" i="2"/>
  <c r="I581" i="2"/>
  <c r="K301" i="1" s="1"/>
  <c r="M301" i="1" s="1"/>
  <c r="H581" i="2"/>
  <c r="G581" i="2"/>
  <c r="F581" i="2"/>
  <c r="E581" i="2"/>
  <c r="K580" i="2"/>
  <c r="J580" i="2"/>
  <c r="I580" i="2"/>
  <c r="K300" i="1" s="1"/>
  <c r="M300" i="1" s="1"/>
  <c r="H580" i="2"/>
  <c r="G580" i="2"/>
  <c r="F580" i="2"/>
  <c r="E580" i="2"/>
  <c r="K579" i="2"/>
  <c r="J579" i="2"/>
  <c r="I579" i="2"/>
  <c r="H579" i="2"/>
  <c r="G579" i="2"/>
  <c r="F579" i="2"/>
  <c r="E579" i="2"/>
  <c r="K578" i="2"/>
  <c r="J578" i="2"/>
  <c r="I578" i="2"/>
  <c r="H578" i="2"/>
  <c r="G578" i="2"/>
  <c r="F578" i="2"/>
  <c r="E578" i="2"/>
  <c r="K577" i="2"/>
  <c r="J577" i="2"/>
  <c r="I577" i="2"/>
  <c r="H577" i="2"/>
  <c r="G577" i="2"/>
  <c r="F577" i="2"/>
  <c r="E577" i="2"/>
  <c r="K576" i="2"/>
  <c r="J576" i="2"/>
  <c r="I576" i="2"/>
  <c r="H576" i="2"/>
  <c r="G576" i="2"/>
  <c r="F576" i="2"/>
  <c r="E576" i="2"/>
  <c r="K575" i="2"/>
  <c r="J575" i="2"/>
  <c r="I575" i="2"/>
  <c r="H575" i="2"/>
  <c r="G575" i="2"/>
  <c r="F575" i="2"/>
  <c r="E575" i="2"/>
  <c r="K574" i="2"/>
  <c r="J574" i="2"/>
  <c r="I574" i="2"/>
  <c r="H574" i="2"/>
  <c r="G574" i="2"/>
  <c r="F574" i="2"/>
  <c r="E574" i="2"/>
  <c r="K573" i="2"/>
  <c r="J573" i="2"/>
  <c r="I573" i="2"/>
  <c r="H573" i="2"/>
  <c r="G573" i="2"/>
  <c r="F573" i="2"/>
  <c r="E573" i="2"/>
  <c r="K572" i="2"/>
  <c r="J572" i="2"/>
  <c r="I572" i="2"/>
  <c r="H572" i="2"/>
  <c r="G572" i="2"/>
  <c r="F572" i="2"/>
  <c r="E572" i="2"/>
  <c r="K571" i="2"/>
  <c r="J571" i="2"/>
  <c r="I571" i="2"/>
  <c r="H571" i="2"/>
  <c r="G571" i="2"/>
  <c r="F571" i="2"/>
  <c r="E571" i="2"/>
  <c r="K570" i="2"/>
  <c r="J570" i="2"/>
  <c r="I570" i="2"/>
  <c r="H570" i="2"/>
  <c r="G570" i="2"/>
  <c r="F570" i="2"/>
  <c r="E570" i="2"/>
  <c r="K569" i="2"/>
  <c r="J569" i="2"/>
  <c r="I569" i="2"/>
  <c r="H569" i="2"/>
  <c r="G569" i="2"/>
  <c r="F569" i="2"/>
  <c r="E569" i="2"/>
  <c r="K568" i="2"/>
  <c r="J568" i="2"/>
  <c r="I568" i="2"/>
  <c r="H568" i="2"/>
  <c r="G568" i="2"/>
  <c r="F568" i="2"/>
  <c r="E568" i="2"/>
  <c r="K567" i="2"/>
  <c r="J567" i="2"/>
  <c r="I567" i="2"/>
  <c r="K299" i="1" s="1"/>
  <c r="M299" i="1" s="1"/>
  <c r="H567" i="2"/>
  <c r="G567" i="2"/>
  <c r="F567" i="2"/>
  <c r="E567" i="2"/>
  <c r="K566" i="2"/>
  <c r="J566" i="2"/>
  <c r="I566" i="2"/>
  <c r="K298" i="1" s="1"/>
  <c r="M298" i="1" s="1"/>
  <c r="H566" i="2"/>
  <c r="G566" i="2"/>
  <c r="F566" i="2"/>
  <c r="E566" i="2"/>
  <c r="K565" i="2"/>
  <c r="J565" i="2"/>
  <c r="I565" i="2"/>
  <c r="K297" i="1" s="1"/>
  <c r="M297" i="1" s="1"/>
  <c r="H565" i="2"/>
  <c r="G565" i="2"/>
  <c r="F565" i="2"/>
  <c r="E565" i="2"/>
  <c r="K564" i="2"/>
  <c r="J564" i="2"/>
  <c r="I564" i="2"/>
  <c r="H564" i="2"/>
  <c r="G564" i="2"/>
  <c r="F564" i="2"/>
  <c r="E564" i="2"/>
  <c r="K563" i="2"/>
  <c r="J563" i="2"/>
  <c r="I563" i="2"/>
  <c r="H563" i="2"/>
  <c r="G563" i="2"/>
  <c r="F563" i="2"/>
  <c r="E563" i="2"/>
  <c r="K562" i="2"/>
  <c r="J562" i="2"/>
  <c r="I562" i="2"/>
  <c r="H562" i="2"/>
  <c r="G562" i="2"/>
  <c r="F562" i="2"/>
  <c r="E562" i="2"/>
  <c r="K561" i="2"/>
  <c r="J561" i="2"/>
  <c r="I561" i="2"/>
  <c r="H561" i="2"/>
  <c r="G561" i="2"/>
  <c r="F561" i="2"/>
  <c r="E561" i="2"/>
  <c r="K560" i="2"/>
  <c r="J560" i="2"/>
  <c r="I560" i="2"/>
  <c r="H560" i="2"/>
  <c r="G560" i="2"/>
  <c r="F560" i="2"/>
  <c r="E560" i="2"/>
  <c r="K559" i="2"/>
  <c r="J559" i="2"/>
  <c r="I559" i="2"/>
  <c r="H559" i="2"/>
  <c r="G559" i="2"/>
  <c r="F559" i="2"/>
  <c r="E559" i="2"/>
  <c r="K558" i="2"/>
  <c r="J558" i="2"/>
  <c r="I558" i="2"/>
  <c r="H558" i="2"/>
  <c r="G558" i="2"/>
  <c r="F558" i="2"/>
  <c r="E558" i="2"/>
  <c r="K557" i="2"/>
  <c r="J557" i="2"/>
  <c r="I557" i="2"/>
  <c r="H557" i="2"/>
  <c r="G557" i="2"/>
  <c r="F557" i="2"/>
  <c r="E557" i="2"/>
  <c r="K556" i="2"/>
  <c r="J556" i="2"/>
  <c r="I556" i="2"/>
  <c r="H556" i="2"/>
  <c r="G556" i="2"/>
  <c r="F556" i="2"/>
  <c r="E556" i="2"/>
  <c r="K555" i="2"/>
  <c r="J555" i="2"/>
  <c r="I555" i="2"/>
  <c r="H555" i="2"/>
  <c r="G555" i="2"/>
  <c r="F555" i="2"/>
  <c r="E555" i="2"/>
  <c r="K554" i="2"/>
  <c r="J554" i="2"/>
  <c r="I554" i="2"/>
  <c r="H554" i="2"/>
  <c r="G554" i="2"/>
  <c r="F554" i="2"/>
  <c r="E554" i="2"/>
  <c r="K553" i="2"/>
  <c r="J553" i="2"/>
  <c r="I553" i="2"/>
  <c r="K296" i="1" s="1"/>
  <c r="M296" i="1" s="1"/>
  <c r="H553" i="2"/>
  <c r="G553" i="2"/>
  <c r="F553" i="2"/>
  <c r="E553" i="2"/>
  <c r="K552" i="2"/>
  <c r="J552" i="2"/>
  <c r="I552" i="2"/>
  <c r="K295" i="1" s="1"/>
  <c r="M295" i="1" s="1"/>
  <c r="H552" i="2"/>
  <c r="G552" i="2"/>
  <c r="F552" i="2"/>
  <c r="E552" i="2"/>
  <c r="K551" i="2"/>
  <c r="J551" i="2"/>
  <c r="I551" i="2"/>
  <c r="H551" i="2"/>
  <c r="G551" i="2"/>
  <c r="F551" i="2"/>
  <c r="E551" i="2"/>
  <c r="K550" i="2"/>
  <c r="J550" i="2"/>
  <c r="I550" i="2"/>
  <c r="H550" i="2"/>
  <c r="G550" i="2"/>
  <c r="F550" i="2"/>
  <c r="E550" i="2"/>
  <c r="K549" i="2"/>
  <c r="J549" i="2"/>
  <c r="I549" i="2"/>
  <c r="H549" i="2"/>
  <c r="G549" i="2"/>
  <c r="F549" i="2"/>
  <c r="E549" i="2"/>
  <c r="K548" i="2"/>
  <c r="J548" i="2"/>
  <c r="I548" i="2"/>
  <c r="H548" i="2"/>
  <c r="G548" i="2"/>
  <c r="F548" i="2"/>
  <c r="E548" i="2"/>
  <c r="K547" i="2"/>
  <c r="J547" i="2"/>
  <c r="I547" i="2"/>
  <c r="K294" i="1" s="1"/>
  <c r="M294" i="1" s="1"/>
  <c r="H547" i="2"/>
  <c r="G547" i="2"/>
  <c r="F547" i="2"/>
  <c r="E547" i="2"/>
  <c r="K546" i="2"/>
  <c r="J546" i="2"/>
  <c r="I546" i="2"/>
  <c r="K293" i="1" s="1"/>
  <c r="M293" i="1" s="1"/>
  <c r="H546" i="2"/>
  <c r="G546" i="2"/>
  <c r="F546" i="2"/>
  <c r="E546" i="2"/>
  <c r="K545" i="2"/>
  <c r="J545" i="2"/>
  <c r="I545" i="2"/>
  <c r="K292" i="1" s="1"/>
  <c r="M292" i="1" s="1"/>
  <c r="H545" i="2"/>
  <c r="G545" i="2"/>
  <c r="F545" i="2"/>
  <c r="E545" i="2"/>
  <c r="K544" i="2"/>
  <c r="J544" i="2"/>
  <c r="I544" i="2"/>
  <c r="K291" i="1" s="1"/>
  <c r="M291" i="1" s="1"/>
  <c r="H544" i="2"/>
  <c r="G544" i="2"/>
  <c r="F544" i="2"/>
  <c r="E544" i="2"/>
  <c r="K543" i="2"/>
  <c r="J543" i="2"/>
  <c r="I543" i="2"/>
  <c r="K290" i="1" s="1"/>
  <c r="M290" i="1" s="1"/>
  <c r="H543" i="2"/>
  <c r="G543" i="2"/>
  <c r="F543" i="2"/>
  <c r="E543" i="2"/>
  <c r="K542" i="2"/>
  <c r="J542" i="2"/>
  <c r="I542" i="2"/>
  <c r="K289" i="1" s="1"/>
  <c r="M289" i="1" s="1"/>
  <c r="H542" i="2"/>
  <c r="G542" i="2"/>
  <c r="F542" i="2"/>
  <c r="E542" i="2"/>
  <c r="K541" i="2"/>
  <c r="J541" i="2"/>
  <c r="I541" i="2"/>
  <c r="K288" i="1" s="1"/>
  <c r="M288" i="1" s="1"/>
  <c r="H541" i="2"/>
  <c r="G541" i="2"/>
  <c r="F541" i="2"/>
  <c r="E541" i="2"/>
  <c r="K540" i="2"/>
  <c r="J540" i="2"/>
  <c r="I540" i="2"/>
  <c r="K287" i="1" s="1"/>
  <c r="M287" i="1" s="1"/>
  <c r="H540" i="2"/>
  <c r="G540" i="2"/>
  <c r="F540" i="2"/>
  <c r="E540" i="2"/>
  <c r="K539" i="2"/>
  <c r="J539" i="2"/>
  <c r="I539" i="2"/>
  <c r="K286" i="1" s="1"/>
  <c r="M286" i="1" s="1"/>
  <c r="H539" i="2"/>
  <c r="G539" i="2"/>
  <c r="F539" i="2"/>
  <c r="E539" i="2"/>
  <c r="K538" i="2"/>
  <c r="J538" i="2"/>
  <c r="I538" i="2"/>
  <c r="K285" i="1" s="1"/>
  <c r="M285" i="1" s="1"/>
  <c r="H538" i="2"/>
  <c r="G538" i="2"/>
  <c r="F538" i="2"/>
  <c r="E538" i="2"/>
  <c r="K537" i="2"/>
  <c r="J537" i="2"/>
  <c r="I537" i="2"/>
  <c r="K284" i="1" s="1"/>
  <c r="M284" i="1" s="1"/>
  <c r="H537" i="2"/>
  <c r="G537" i="2"/>
  <c r="F537" i="2"/>
  <c r="E537" i="2"/>
  <c r="K536" i="2"/>
  <c r="J536" i="2"/>
  <c r="I536" i="2"/>
  <c r="K283" i="1" s="1"/>
  <c r="M283" i="1" s="1"/>
  <c r="H536" i="2"/>
  <c r="G536" i="2"/>
  <c r="F536" i="2"/>
  <c r="E536" i="2"/>
  <c r="K535" i="2"/>
  <c r="J535" i="2"/>
  <c r="I535" i="2"/>
  <c r="K282" i="1" s="1"/>
  <c r="M282" i="1" s="1"/>
  <c r="H535" i="2"/>
  <c r="G535" i="2"/>
  <c r="F535" i="2"/>
  <c r="E535" i="2"/>
  <c r="K534" i="2"/>
  <c r="J534" i="2"/>
  <c r="I534" i="2"/>
  <c r="K281" i="1" s="1"/>
  <c r="M281" i="1" s="1"/>
  <c r="H534" i="2"/>
  <c r="G534" i="2"/>
  <c r="F534" i="2"/>
  <c r="E534" i="2"/>
  <c r="K533" i="2"/>
  <c r="J533" i="2"/>
  <c r="I533" i="2"/>
  <c r="K280" i="1" s="1"/>
  <c r="M280" i="1" s="1"/>
  <c r="H533" i="2"/>
  <c r="G533" i="2"/>
  <c r="F533" i="2"/>
  <c r="E533" i="2"/>
  <c r="K532" i="2"/>
  <c r="J532" i="2"/>
  <c r="I532" i="2"/>
  <c r="K279" i="1" s="1"/>
  <c r="M279" i="1" s="1"/>
  <c r="H532" i="2"/>
  <c r="G532" i="2"/>
  <c r="F532" i="2"/>
  <c r="E532" i="2"/>
  <c r="K531" i="2"/>
  <c r="J531" i="2"/>
  <c r="I531" i="2"/>
  <c r="K278" i="1" s="1"/>
  <c r="M278" i="1" s="1"/>
  <c r="H531" i="2"/>
  <c r="G531" i="2"/>
  <c r="F531" i="2"/>
  <c r="E531" i="2"/>
  <c r="K530" i="2"/>
  <c r="J530" i="2"/>
  <c r="I530" i="2"/>
  <c r="H530" i="2"/>
  <c r="G530" i="2"/>
  <c r="F530" i="2"/>
  <c r="E530" i="2"/>
  <c r="K529" i="2"/>
  <c r="J529" i="2"/>
  <c r="I529" i="2"/>
  <c r="H529" i="2"/>
  <c r="G529" i="2"/>
  <c r="F529" i="2"/>
  <c r="E529" i="2"/>
  <c r="K528" i="2"/>
  <c r="J528" i="2"/>
  <c r="I528" i="2"/>
  <c r="K277" i="1" s="1"/>
  <c r="M277" i="1" s="1"/>
  <c r="H528" i="2"/>
  <c r="G528" i="2"/>
  <c r="F528" i="2"/>
  <c r="E528" i="2"/>
  <c r="K527" i="2"/>
  <c r="J527" i="2"/>
  <c r="I527" i="2"/>
  <c r="K276" i="1" s="1"/>
  <c r="M276" i="1" s="1"/>
  <c r="H527" i="2"/>
  <c r="G527" i="2"/>
  <c r="F527" i="2"/>
  <c r="E527" i="2"/>
  <c r="K526" i="2"/>
  <c r="J526" i="2"/>
  <c r="I526" i="2"/>
  <c r="K275" i="1" s="1"/>
  <c r="M275" i="1" s="1"/>
  <c r="H526" i="2"/>
  <c r="G526" i="2"/>
  <c r="F526" i="2"/>
  <c r="E526" i="2"/>
  <c r="K525" i="2"/>
  <c r="J525" i="2"/>
  <c r="I525" i="2"/>
  <c r="K274" i="1" s="1"/>
  <c r="M274" i="1" s="1"/>
  <c r="H525" i="2"/>
  <c r="G525" i="2"/>
  <c r="F525" i="2"/>
  <c r="E525" i="2"/>
  <c r="K524" i="2"/>
  <c r="J524" i="2"/>
  <c r="I524" i="2"/>
  <c r="K273" i="1" s="1"/>
  <c r="M273" i="1" s="1"/>
  <c r="H524" i="2"/>
  <c r="G524" i="2"/>
  <c r="F524" i="2"/>
  <c r="E524" i="2"/>
  <c r="K523" i="2"/>
  <c r="J523" i="2"/>
  <c r="I523" i="2"/>
  <c r="K272" i="1" s="1"/>
  <c r="M272" i="1" s="1"/>
  <c r="H523" i="2"/>
  <c r="G523" i="2"/>
  <c r="F523" i="2"/>
  <c r="E523" i="2"/>
  <c r="K522" i="2"/>
  <c r="J522" i="2"/>
  <c r="I522" i="2"/>
  <c r="K271" i="1" s="1"/>
  <c r="M271" i="1" s="1"/>
  <c r="H522" i="2"/>
  <c r="G522" i="2"/>
  <c r="F522" i="2"/>
  <c r="E522" i="2"/>
  <c r="K521" i="2"/>
  <c r="J521" i="2"/>
  <c r="I521" i="2"/>
  <c r="K270" i="1" s="1"/>
  <c r="M270" i="1" s="1"/>
  <c r="H521" i="2"/>
  <c r="G521" i="2"/>
  <c r="F521" i="2"/>
  <c r="E521" i="2"/>
  <c r="K520" i="2"/>
  <c r="J520" i="2"/>
  <c r="I520" i="2"/>
  <c r="K269" i="1" s="1"/>
  <c r="M269" i="1" s="1"/>
  <c r="H520" i="2"/>
  <c r="G520" i="2"/>
  <c r="F520" i="2"/>
  <c r="E520" i="2"/>
  <c r="K519" i="2"/>
  <c r="J519" i="2"/>
  <c r="I519" i="2"/>
  <c r="K268" i="1" s="1"/>
  <c r="M268" i="1" s="1"/>
  <c r="H519" i="2"/>
  <c r="G519" i="2"/>
  <c r="F519" i="2"/>
  <c r="E519" i="2"/>
  <c r="K518" i="2"/>
  <c r="J518" i="2"/>
  <c r="I518" i="2"/>
  <c r="K267" i="1" s="1"/>
  <c r="M267" i="1" s="1"/>
  <c r="H518" i="2"/>
  <c r="G518" i="2"/>
  <c r="F518" i="2"/>
  <c r="E518" i="2"/>
  <c r="K517" i="2"/>
  <c r="J517" i="2"/>
  <c r="I517" i="2"/>
  <c r="K266" i="1" s="1"/>
  <c r="M266" i="1" s="1"/>
  <c r="H517" i="2"/>
  <c r="G517" i="2"/>
  <c r="F517" i="2"/>
  <c r="E517" i="2"/>
  <c r="K516" i="2"/>
  <c r="J516" i="2"/>
  <c r="I516" i="2"/>
  <c r="K265" i="1" s="1"/>
  <c r="M265" i="1" s="1"/>
  <c r="H516" i="2"/>
  <c r="G516" i="2"/>
  <c r="F516" i="2"/>
  <c r="E516" i="2"/>
  <c r="K515" i="2"/>
  <c r="J515" i="2"/>
  <c r="I515" i="2"/>
  <c r="K264" i="1" s="1"/>
  <c r="M264" i="1" s="1"/>
  <c r="H515" i="2"/>
  <c r="G515" i="2"/>
  <c r="F515" i="2"/>
  <c r="E515" i="2"/>
  <c r="K514" i="2"/>
  <c r="J514" i="2"/>
  <c r="I514" i="2"/>
  <c r="K263" i="1" s="1"/>
  <c r="M263" i="1" s="1"/>
  <c r="H514" i="2"/>
  <c r="G514" i="2"/>
  <c r="F514" i="2"/>
  <c r="E514" i="2"/>
  <c r="K513" i="2"/>
  <c r="J513" i="2"/>
  <c r="I513" i="2"/>
  <c r="K262" i="1" s="1"/>
  <c r="M262" i="1" s="1"/>
  <c r="H513" i="2"/>
  <c r="G513" i="2"/>
  <c r="F513" i="2"/>
  <c r="E513" i="2"/>
  <c r="K512" i="2"/>
  <c r="J512" i="2"/>
  <c r="I512" i="2"/>
  <c r="K261" i="1" s="1"/>
  <c r="M261" i="1" s="1"/>
  <c r="H512" i="2"/>
  <c r="G512" i="2"/>
  <c r="F512" i="2"/>
  <c r="E512" i="2"/>
  <c r="K511" i="2"/>
  <c r="J511" i="2"/>
  <c r="I511" i="2"/>
  <c r="H511" i="2"/>
  <c r="G511" i="2"/>
  <c r="F511" i="2"/>
  <c r="E511" i="2"/>
  <c r="K510" i="2"/>
  <c r="J510" i="2"/>
  <c r="I510" i="2"/>
  <c r="H510" i="2"/>
  <c r="G510" i="2"/>
  <c r="F510" i="2"/>
  <c r="E510" i="2"/>
  <c r="K509" i="2"/>
  <c r="J509" i="2"/>
  <c r="I509" i="2"/>
  <c r="H509" i="2"/>
  <c r="G509" i="2"/>
  <c r="F509" i="2"/>
  <c r="E509" i="2"/>
  <c r="K508" i="2"/>
  <c r="J508" i="2"/>
  <c r="I508" i="2"/>
  <c r="H508" i="2"/>
  <c r="G508" i="2"/>
  <c r="F508" i="2"/>
  <c r="E508" i="2"/>
  <c r="K507" i="2"/>
  <c r="J507" i="2"/>
  <c r="I507" i="2"/>
  <c r="H507" i="2"/>
  <c r="G507" i="2"/>
  <c r="F507" i="2"/>
  <c r="E507" i="2"/>
  <c r="K506" i="2"/>
  <c r="J506" i="2"/>
  <c r="I506" i="2"/>
  <c r="H506" i="2"/>
  <c r="G506" i="2"/>
  <c r="F506" i="2"/>
  <c r="E506" i="2"/>
  <c r="K505" i="2"/>
  <c r="J505" i="2"/>
  <c r="I505" i="2"/>
  <c r="K260" i="1" s="1"/>
  <c r="M260" i="1" s="1"/>
  <c r="H505" i="2"/>
  <c r="G505" i="2"/>
  <c r="F505" i="2"/>
  <c r="E505" i="2"/>
  <c r="K504" i="2"/>
  <c r="J504" i="2"/>
  <c r="I504" i="2"/>
  <c r="H504" i="2"/>
  <c r="G504" i="2"/>
  <c r="F504" i="2"/>
  <c r="E504" i="2"/>
  <c r="K503" i="2"/>
  <c r="J503" i="2"/>
  <c r="I503" i="2"/>
  <c r="K259" i="1" s="1"/>
  <c r="M259" i="1" s="1"/>
  <c r="H503" i="2"/>
  <c r="G503" i="2"/>
  <c r="F503" i="2"/>
  <c r="E503" i="2"/>
  <c r="K502" i="2"/>
  <c r="J502" i="2"/>
  <c r="I502" i="2"/>
  <c r="K258" i="1" s="1"/>
  <c r="M258" i="1" s="1"/>
  <c r="H502" i="2"/>
  <c r="G502" i="2"/>
  <c r="F502" i="2"/>
  <c r="E502" i="2"/>
  <c r="K501" i="2"/>
  <c r="J501" i="2"/>
  <c r="I501" i="2"/>
  <c r="K257" i="1" s="1"/>
  <c r="M257" i="1" s="1"/>
  <c r="H501" i="2"/>
  <c r="G501" i="2"/>
  <c r="F501" i="2"/>
  <c r="E501" i="2"/>
  <c r="K500" i="2"/>
  <c r="J500" i="2"/>
  <c r="I500" i="2"/>
  <c r="H500" i="2"/>
  <c r="G500" i="2"/>
  <c r="F500" i="2"/>
  <c r="E500" i="2"/>
  <c r="K499" i="2"/>
  <c r="J499" i="2"/>
  <c r="I499" i="2"/>
  <c r="K256" i="1" s="1"/>
  <c r="M256" i="1" s="1"/>
  <c r="H499" i="2"/>
  <c r="G499" i="2"/>
  <c r="F499" i="2"/>
  <c r="E499" i="2"/>
  <c r="K498" i="2"/>
  <c r="J498" i="2"/>
  <c r="I498" i="2"/>
  <c r="K255" i="1" s="1"/>
  <c r="M255" i="1" s="1"/>
  <c r="H498" i="2"/>
  <c r="G498" i="2"/>
  <c r="F498" i="2"/>
  <c r="E498" i="2"/>
  <c r="K497" i="2"/>
  <c r="J497" i="2"/>
  <c r="I497" i="2"/>
  <c r="H497" i="2"/>
  <c r="G497" i="2"/>
  <c r="F497" i="2"/>
  <c r="E497" i="2"/>
  <c r="K496" i="2"/>
  <c r="J496" i="2"/>
  <c r="I496" i="2"/>
  <c r="K254" i="1" s="1"/>
  <c r="M254" i="1" s="1"/>
  <c r="H496" i="2"/>
  <c r="G496" i="2"/>
  <c r="F496" i="2"/>
  <c r="E496" i="2"/>
  <c r="K495" i="2"/>
  <c r="J495" i="2"/>
  <c r="I495" i="2"/>
  <c r="H495" i="2"/>
  <c r="G495" i="2"/>
  <c r="F495" i="2"/>
  <c r="E495" i="2"/>
  <c r="K494" i="2"/>
  <c r="J494" i="2"/>
  <c r="I494" i="2"/>
  <c r="H494" i="2"/>
  <c r="G494" i="2"/>
  <c r="F494" i="2"/>
  <c r="E494" i="2"/>
  <c r="K493" i="2"/>
  <c r="J493" i="2"/>
  <c r="I493" i="2"/>
  <c r="H493" i="2"/>
  <c r="G493" i="2"/>
  <c r="F493" i="2"/>
  <c r="E493" i="2"/>
  <c r="K492" i="2"/>
  <c r="J492" i="2"/>
  <c r="I492" i="2"/>
  <c r="H492" i="2"/>
  <c r="G492" i="2"/>
  <c r="F492" i="2"/>
  <c r="E492" i="2"/>
  <c r="K491" i="2"/>
  <c r="J491" i="2"/>
  <c r="I491" i="2"/>
  <c r="H491" i="2"/>
  <c r="G491" i="2"/>
  <c r="F491" i="2"/>
  <c r="E491" i="2"/>
  <c r="K490" i="2"/>
  <c r="J490" i="2"/>
  <c r="I490" i="2"/>
  <c r="H490" i="2"/>
  <c r="G490" i="2"/>
  <c r="F490" i="2"/>
  <c r="E490" i="2"/>
  <c r="K489" i="2"/>
  <c r="J489" i="2"/>
  <c r="I489" i="2"/>
  <c r="K253" i="1" s="1"/>
  <c r="M253" i="1" s="1"/>
  <c r="H489" i="2"/>
  <c r="G489" i="2"/>
  <c r="F489" i="2"/>
  <c r="E489" i="2"/>
  <c r="K488" i="2"/>
  <c r="J488" i="2"/>
  <c r="I488" i="2"/>
  <c r="K252" i="1" s="1"/>
  <c r="M252" i="1" s="1"/>
  <c r="H488" i="2"/>
  <c r="G488" i="2"/>
  <c r="F488" i="2"/>
  <c r="E488" i="2"/>
  <c r="K487" i="2"/>
  <c r="J487" i="2"/>
  <c r="I487" i="2"/>
  <c r="K251" i="1" s="1"/>
  <c r="M251" i="1" s="1"/>
  <c r="H487" i="2"/>
  <c r="G487" i="2"/>
  <c r="F487" i="2"/>
  <c r="E487" i="2"/>
  <c r="K486" i="2"/>
  <c r="J486" i="2"/>
  <c r="I486" i="2"/>
  <c r="H486" i="2"/>
  <c r="G486" i="2"/>
  <c r="F486" i="2"/>
  <c r="E486" i="2"/>
  <c r="K485" i="2"/>
  <c r="J485" i="2"/>
  <c r="I485" i="2"/>
  <c r="K250" i="1" s="1"/>
  <c r="M250" i="1" s="1"/>
  <c r="H485" i="2"/>
  <c r="G485" i="2"/>
  <c r="F485" i="2"/>
  <c r="E485" i="2"/>
  <c r="K484" i="2"/>
  <c r="J484" i="2"/>
  <c r="I484" i="2"/>
  <c r="H484" i="2"/>
  <c r="G484" i="2"/>
  <c r="F484" i="2"/>
  <c r="E484" i="2"/>
  <c r="K483" i="2"/>
  <c r="J483" i="2"/>
  <c r="I483" i="2"/>
  <c r="H483" i="2"/>
  <c r="G483" i="2"/>
  <c r="F483" i="2"/>
  <c r="E483" i="2"/>
  <c r="K482" i="2"/>
  <c r="J482" i="2"/>
  <c r="I482" i="2"/>
  <c r="H482" i="2"/>
  <c r="G482" i="2"/>
  <c r="F482" i="2"/>
  <c r="E482" i="2"/>
  <c r="K481" i="2"/>
  <c r="J481" i="2"/>
  <c r="I481" i="2"/>
  <c r="K249" i="1" s="1"/>
  <c r="M249" i="1" s="1"/>
  <c r="H481" i="2"/>
  <c r="G481" i="2"/>
  <c r="F481" i="2"/>
  <c r="E481" i="2"/>
  <c r="K480" i="2"/>
  <c r="J480" i="2"/>
  <c r="I480" i="2"/>
  <c r="H480" i="2"/>
  <c r="G480" i="2"/>
  <c r="F480" i="2"/>
  <c r="E480" i="2"/>
  <c r="K479" i="2"/>
  <c r="J479" i="2"/>
  <c r="I479" i="2"/>
  <c r="H479" i="2"/>
  <c r="G479" i="2"/>
  <c r="F479" i="2"/>
  <c r="E479" i="2"/>
  <c r="K478" i="2"/>
  <c r="J478" i="2"/>
  <c r="I478" i="2"/>
  <c r="H478" i="2"/>
  <c r="G478" i="2"/>
  <c r="F478" i="2"/>
  <c r="E478" i="2"/>
  <c r="K477" i="2"/>
  <c r="J477" i="2"/>
  <c r="I477" i="2"/>
  <c r="H477" i="2"/>
  <c r="G477" i="2"/>
  <c r="F477" i="2"/>
  <c r="E477" i="2"/>
  <c r="K476" i="2"/>
  <c r="J476" i="2"/>
  <c r="I476" i="2"/>
  <c r="K248" i="1" s="1"/>
  <c r="M248" i="1" s="1"/>
  <c r="H476" i="2"/>
  <c r="G476" i="2"/>
  <c r="F476" i="2"/>
  <c r="E476" i="2"/>
  <c r="K475" i="2"/>
  <c r="J475" i="2"/>
  <c r="I475" i="2"/>
  <c r="H475" i="2"/>
  <c r="G475" i="2"/>
  <c r="F475" i="2"/>
  <c r="E475" i="2"/>
  <c r="K474" i="2"/>
  <c r="J474" i="2"/>
  <c r="I474" i="2"/>
  <c r="H474" i="2"/>
  <c r="G474" i="2"/>
  <c r="F474" i="2"/>
  <c r="E474" i="2"/>
  <c r="K473" i="2"/>
  <c r="J473" i="2"/>
  <c r="I473" i="2"/>
  <c r="H473" i="2"/>
  <c r="G473" i="2"/>
  <c r="F473" i="2"/>
  <c r="E473" i="2"/>
  <c r="K472" i="2"/>
  <c r="J472" i="2"/>
  <c r="I472" i="2"/>
  <c r="K247" i="1" s="1"/>
  <c r="M247" i="1" s="1"/>
  <c r="H472" i="2"/>
  <c r="G472" i="2"/>
  <c r="F472" i="2"/>
  <c r="E472" i="2"/>
  <c r="K471" i="2"/>
  <c r="J471" i="2"/>
  <c r="I471" i="2"/>
  <c r="K246" i="1" s="1"/>
  <c r="M246" i="1" s="1"/>
  <c r="H471" i="2"/>
  <c r="G471" i="2"/>
  <c r="F471" i="2"/>
  <c r="E471" i="2"/>
  <c r="K470" i="2"/>
  <c r="J470" i="2"/>
  <c r="I470" i="2"/>
  <c r="H470" i="2"/>
  <c r="G470" i="2"/>
  <c r="F470" i="2"/>
  <c r="E470" i="2"/>
  <c r="K469" i="2"/>
  <c r="J469" i="2"/>
  <c r="I469" i="2"/>
  <c r="H469" i="2"/>
  <c r="G469" i="2"/>
  <c r="F469" i="2"/>
  <c r="E469" i="2"/>
  <c r="K468" i="2"/>
  <c r="J468" i="2"/>
  <c r="I468" i="2"/>
  <c r="H468" i="2"/>
  <c r="G468" i="2"/>
  <c r="F468" i="2"/>
  <c r="E468" i="2"/>
  <c r="K467" i="2"/>
  <c r="J467" i="2"/>
  <c r="I467" i="2"/>
  <c r="H467" i="2"/>
  <c r="G467" i="2"/>
  <c r="F467" i="2"/>
  <c r="E467" i="2"/>
  <c r="K466" i="2"/>
  <c r="J466" i="2"/>
  <c r="I466" i="2"/>
  <c r="H466" i="2"/>
  <c r="G466" i="2"/>
  <c r="F466" i="2"/>
  <c r="E466" i="2"/>
  <c r="K465" i="2"/>
  <c r="J465" i="2"/>
  <c r="I465" i="2"/>
  <c r="K245" i="1" s="1"/>
  <c r="M245" i="1" s="1"/>
  <c r="H465" i="2"/>
  <c r="G465" i="2"/>
  <c r="F465" i="2"/>
  <c r="E465" i="2"/>
  <c r="K464" i="2"/>
  <c r="J464" i="2"/>
  <c r="I464" i="2"/>
  <c r="H464" i="2"/>
  <c r="G464" i="2"/>
  <c r="F464" i="2"/>
  <c r="E464" i="2"/>
  <c r="K463" i="2"/>
  <c r="J463" i="2"/>
  <c r="I463" i="2"/>
  <c r="K244" i="1" s="1"/>
  <c r="M244" i="1" s="1"/>
  <c r="H463" i="2"/>
  <c r="G463" i="2"/>
  <c r="F463" i="2"/>
  <c r="E463" i="2"/>
  <c r="K462" i="2"/>
  <c r="J462" i="2"/>
  <c r="I462" i="2"/>
  <c r="K243" i="1" s="1"/>
  <c r="M243" i="1" s="1"/>
  <c r="H462" i="2"/>
  <c r="G462" i="2"/>
  <c r="F462" i="2"/>
  <c r="E462" i="2"/>
  <c r="K461" i="2"/>
  <c r="J461" i="2"/>
  <c r="I461" i="2"/>
  <c r="H461" i="2"/>
  <c r="G461" i="2"/>
  <c r="F461" i="2"/>
  <c r="E461" i="2"/>
  <c r="K460" i="2"/>
  <c r="J460" i="2"/>
  <c r="I460" i="2"/>
  <c r="K242" i="1" s="1"/>
  <c r="M242" i="1" s="1"/>
  <c r="H460" i="2"/>
  <c r="G460" i="2"/>
  <c r="F460" i="2"/>
  <c r="E460" i="2"/>
  <c r="K459" i="2"/>
  <c r="J459" i="2"/>
  <c r="I459" i="2"/>
  <c r="K241" i="1" s="1"/>
  <c r="M241" i="1" s="1"/>
  <c r="H459" i="2"/>
  <c r="G459" i="2"/>
  <c r="F459" i="2"/>
  <c r="E459" i="2"/>
  <c r="K458" i="2"/>
  <c r="J458" i="2"/>
  <c r="I458" i="2"/>
  <c r="K240" i="1" s="1"/>
  <c r="M240" i="1" s="1"/>
  <c r="H458" i="2"/>
  <c r="G458" i="2"/>
  <c r="F458" i="2"/>
  <c r="E458" i="2"/>
  <c r="K457" i="2"/>
  <c r="J457" i="2"/>
  <c r="I457" i="2"/>
  <c r="K239" i="1" s="1"/>
  <c r="M239" i="1" s="1"/>
  <c r="H457" i="2"/>
  <c r="G457" i="2"/>
  <c r="F457" i="2"/>
  <c r="E457" i="2"/>
  <c r="K456" i="2"/>
  <c r="J456" i="2"/>
  <c r="I456" i="2"/>
  <c r="K238" i="1" s="1"/>
  <c r="M238" i="1" s="1"/>
  <c r="H456" i="2"/>
  <c r="G456" i="2"/>
  <c r="F456" i="2"/>
  <c r="E456" i="2"/>
  <c r="K455" i="2"/>
  <c r="J455" i="2"/>
  <c r="I455" i="2"/>
  <c r="K237" i="1" s="1"/>
  <c r="M237" i="1" s="1"/>
  <c r="H455" i="2"/>
  <c r="G455" i="2"/>
  <c r="F455" i="2"/>
  <c r="E455" i="2"/>
  <c r="K454" i="2"/>
  <c r="J454" i="2"/>
  <c r="I454" i="2"/>
  <c r="K236" i="1" s="1"/>
  <c r="M236" i="1" s="1"/>
  <c r="H454" i="2"/>
  <c r="G454" i="2"/>
  <c r="F454" i="2"/>
  <c r="E454" i="2"/>
  <c r="K453" i="2"/>
  <c r="J453" i="2"/>
  <c r="I453" i="2"/>
  <c r="K235" i="1" s="1"/>
  <c r="M235" i="1" s="1"/>
  <c r="H453" i="2"/>
  <c r="G453" i="2"/>
  <c r="F453" i="2"/>
  <c r="E453" i="2"/>
  <c r="K452" i="2"/>
  <c r="J452" i="2"/>
  <c r="I452" i="2"/>
  <c r="K234" i="1" s="1"/>
  <c r="M234" i="1" s="1"/>
  <c r="H452" i="2"/>
  <c r="G452" i="2"/>
  <c r="F452" i="2"/>
  <c r="E452" i="2"/>
  <c r="K451" i="2"/>
  <c r="J451" i="2"/>
  <c r="I451" i="2"/>
  <c r="K233" i="1" s="1"/>
  <c r="M233" i="1" s="1"/>
  <c r="H451" i="2"/>
  <c r="G451" i="2"/>
  <c r="F451" i="2"/>
  <c r="E451" i="2"/>
  <c r="K450" i="2"/>
  <c r="J450" i="2"/>
  <c r="I450" i="2"/>
  <c r="K232" i="1" s="1"/>
  <c r="M232" i="1" s="1"/>
  <c r="H450" i="2"/>
  <c r="G450" i="2"/>
  <c r="F450" i="2"/>
  <c r="E450" i="2"/>
  <c r="K449" i="2"/>
  <c r="J449" i="2"/>
  <c r="I449" i="2"/>
  <c r="K231" i="1" s="1"/>
  <c r="M231" i="1" s="1"/>
  <c r="H449" i="2"/>
  <c r="G449" i="2"/>
  <c r="F449" i="2"/>
  <c r="E449" i="2"/>
  <c r="K448" i="2"/>
  <c r="J448" i="2"/>
  <c r="I448" i="2"/>
  <c r="K230" i="1" s="1"/>
  <c r="M230" i="1" s="1"/>
  <c r="H448" i="2"/>
  <c r="G448" i="2"/>
  <c r="F448" i="2"/>
  <c r="E448" i="2"/>
  <c r="K447" i="2"/>
  <c r="J447" i="2"/>
  <c r="I447" i="2"/>
  <c r="K229" i="1" s="1"/>
  <c r="M229" i="1" s="1"/>
  <c r="H447" i="2"/>
  <c r="G447" i="2"/>
  <c r="F447" i="2"/>
  <c r="E447" i="2"/>
  <c r="K446" i="2"/>
  <c r="J446" i="2"/>
  <c r="I446" i="2"/>
  <c r="K228" i="1" s="1"/>
  <c r="M228" i="1" s="1"/>
  <c r="H446" i="2"/>
  <c r="G446" i="2"/>
  <c r="F446" i="2"/>
  <c r="E446" i="2"/>
  <c r="K445" i="2"/>
  <c r="J445" i="2"/>
  <c r="I445" i="2"/>
  <c r="K227" i="1" s="1"/>
  <c r="M227" i="1" s="1"/>
  <c r="H445" i="2"/>
  <c r="G445" i="2"/>
  <c r="F445" i="2"/>
  <c r="E445" i="2"/>
  <c r="K444" i="2"/>
  <c r="J444" i="2"/>
  <c r="I444" i="2"/>
  <c r="K226" i="1" s="1"/>
  <c r="M226" i="1" s="1"/>
  <c r="H444" i="2"/>
  <c r="G444" i="2"/>
  <c r="F444" i="2"/>
  <c r="E444" i="2"/>
  <c r="K443" i="2"/>
  <c r="J443" i="2"/>
  <c r="I443" i="2"/>
  <c r="K225" i="1" s="1"/>
  <c r="M225" i="1" s="1"/>
  <c r="H443" i="2"/>
  <c r="G443" i="2"/>
  <c r="F443" i="2"/>
  <c r="E443" i="2"/>
  <c r="K442" i="2"/>
  <c r="J442" i="2"/>
  <c r="I442" i="2"/>
  <c r="K224" i="1" s="1"/>
  <c r="M224" i="1" s="1"/>
  <c r="H442" i="2"/>
  <c r="G442" i="2"/>
  <c r="F442" i="2"/>
  <c r="E442" i="2"/>
  <c r="K441" i="2"/>
  <c r="J441" i="2"/>
  <c r="I441" i="2"/>
  <c r="K223" i="1" s="1"/>
  <c r="M223" i="1" s="1"/>
  <c r="H441" i="2"/>
  <c r="G441" i="2"/>
  <c r="F441" i="2"/>
  <c r="E441" i="2"/>
  <c r="K440" i="2"/>
  <c r="J440" i="2"/>
  <c r="I440" i="2"/>
  <c r="K222" i="1" s="1"/>
  <c r="M222" i="1" s="1"/>
  <c r="H440" i="2"/>
  <c r="G440" i="2"/>
  <c r="F440" i="2"/>
  <c r="E440" i="2"/>
  <c r="K439" i="2"/>
  <c r="J439" i="2"/>
  <c r="I439" i="2"/>
  <c r="K221" i="1" s="1"/>
  <c r="M221" i="1" s="1"/>
  <c r="H439" i="2"/>
  <c r="G439" i="2"/>
  <c r="F439" i="2"/>
  <c r="E439" i="2"/>
  <c r="K438" i="2"/>
  <c r="J438" i="2"/>
  <c r="I438" i="2"/>
  <c r="K220" i="1" s="1"/>
  <c r="M220" i="1" s="1"/>
  <c r="H438" i="2"/>
  <c r="G438" i="2"/>
  <c r="F438" i="2"/>
  <c r="E438" i="2"/>
  <c r="K437" i="2"/>
  <c r="J437" i="2"/>
  <c r="I437" i="2"/>
  <c r="K219" i="1" s="1"/>
  <c r="M219" i="1" s="1"/>
  <c r="H437" i="2"/>
  <c r="G437" i="2"/>
  <c r="F437" i="2"/>
  <c r="E437" i="2"/>
  <c r="K436" i="2"/>
  <c r="J436" i="2"/>
  <c r="I436" i="2"/>
  <c r="K218" i="1" s="1"/>
  <c r="M218" i="1" s="1"/>
  <c r="H436" i="2"/>
  <c r="G436" i="2"/>
  <c r="F436" i="2"/>
  <c r="E436" i="2"/>
  <c r="K435" i="2"/>
  <c r="J435" i="2"/>
  <c r="I435" i="2"/>
  <c r="K217" i="1" s="1"/>
  <c r="M217" i="1" s="1"/>
  <c r="H435" i="2"/>
  <c r="G435" i="2"/>
  <c r="F435" i="2"/>
  <c r="E435" i="2"/>
  <c r="K434" i="2"/>
  <c r="J434" i="2"/>
  <c r="I434" i="2"/>
  <c r="H434" i="2"/>
  <c r="G434" i="2"/>
  <c r="F434" i="2"/>
  <c r="E434" i="2"/>
  <c r="K433" i="2"/>
  <c r="J433" i="2"/>
  <c r="I433" i="2"/>
  <c r="H433" i="2"/>
  <c r="G433" i="2"/>
  <c r="F433" i="2"/>
  <c r="E433" i="2"/>
  <c r="K432" i="2"/>
  <c r="J432" i="2"/>
  <c r="I432" i="2"/>
  <c r="H432" i="2"/>
  <c r="G432" i="2"/>
  <c r="F432" i="2"/>
  <c r="E432" i="2"/>
  <c r="K431" i="2"/>
  <c r="J431" i="2"/>
  <c r="I431" i="2"/>
  <c r="H431" i="2"/>
  <c r="G431" i="2"/>
  <c r="F431" i="2"/>
  <c r="E431" i="2"/>
  <c r="K430" i="2"/>
  <c r="J430" i="2"/>
  <c r="I430" i="2"/>
  <c r="H430" i="2"/>
  <c r="G430" i="2"/>
  <c r="F430" i="2"/>
  <c r="E430" i="2"/>
  <c r="K429" i="2"/>
  <c r="J429" i="2"/>
  <c r="I429" i="2"/>
  <c r="H429" i="2"/>
  <c r="G429" i="2"/>
  <c r="F429" i="2"/>
  <c r="E429" i="2"/>
  <c r="K428" i="2"/>
  <c r="J428" i="2"/>
  <c r="I428" i="2"/>
  <c r="H428" i="2"/>
  <c r="G428" i="2"/>
  <c r="F428" i="2"/>
  <c r="E428" i="2"/>
  <c r="K427" i="2"/>
  <c r="J427" i="2"/>
  <c r="I427" i="2"/>
  <c r="H427" i="2"/>
  <c r="G427" i="2"/>
  <c r="F427" i="2"/>
  <c r="E427" i="2"/>
  <c r="K426" i="2"/>
  <c r="J426" i="2"/>
  <c r="I426" i="2"/>
  <c r="H426" i="2"/>
  <c r="G426" i="2"/>
  <c r="F426" i="2"/>
  <c r="E426" i="2"/>
  <c r="K425" i="2"/>
  <c r="J425" i="2"/>
  <c r="I425" i="2"/>
  <c r="H425" i="2"/>
  <c r="G425" i="2"/>
  <c r="F425" i="2"/>
  <c r="E425" i="2"/>
  <c r="K424" i="2"/>
  <c r="J424" i="2"/>
  <c r="I424" i="2"/>
  <c r="H424" i="2"/>
  <c r="G424" i="2"/>
  <c r="F424" i="2"/>
  <c r="E424" i="2"/>
  <c r="K423" i="2"/>
  <c r="J423" i="2"/>
  <c r="I423" i="2"/>
  <c r="H423" i="2"/>
  <c r="G423" i="2"/>
  <c r="F423" i="2"/>
  <c r="E423" i="2"/>
  <c r="K422" i="2"/>
  <c r="J422" i="2"/>
  <c r="I422" i="2"/>
  <c r="H422" i="2"/>
  <c r="G422" i="2"/>
  <c r="F422" i="2"/>
  <c r="E422" i="2"/>
  <c r="K421" i="2"/>
  <c r="J421" i="2"/>
  <c r="I421" i="2"/>
  <c r="K216" i="1" s="1"/>
  <c r="M216" i="1" s="1"/>
  <c r="H421" i="2"/>
  <c r="G421" i="2"/>
  <c r="F421" i="2"/>
  <c r="E421" i="2"/>
  <c r="K420" i="2"/>
  <c r="J420" i="2"/>
  <c r="I420" i="2"/>
  <c r="K215" i="1" s="1"/>
  <c r="M215" i="1" s="1"/>
  <c r="H420" i="2"/>
  <c r="G420" i="2"/>
  <c r="F420" i="2"/>
  <c r="E420" i="2"/>
  <c r="K419" i="2"/>
  <c r="J419" i="2"/>
  <c r="I419" i="2"/>
  <c r="H419" i="2"/>
  <c r="G419" i="2"/>
  <c r="F419" i="2"/>
  <c r="E419" i="2"/>
  <c r="K418" i="2"/>
  <c r="J418" i="2"/>
  <c r="I418" i="2"/>
  <c r="H418" i="2"/>
  <c r="G418" i="2"/>
  <c r="F418" i="2"/>
  <c r="E418" i="2"/>
  <c r="K417" i="2"/>
  <c r="J417" i="2"/>
  <c r="I417" i="2"/>
  <c r="H417" i="2"/>
  <c r="G417" i="2"/>
  <c r="F417" i="2"/>
  <c r="E417" i="2"/>
  <c r="K416" i="2"/>
  <c r="J416" i="2"/>
  <c r="I416" i="2"/>
  <c r="H416" i="2"/>
  <c r="G416" i="2"/>
  <c r="F416" i="2"/>
  <c r="E416" i="2"/>
  <c r="K415" i="2"/>
  <c r="J415" i="2"/>
  <c r="I415" i="2"/>
  <c r="K214" i="1" s="1"/>
  <c r="M214" i="1" s="1"/>
  <c r="H415" i="2"/>
  <c r="G415" i="2"/>
  <c r="F415" i="2"/>
  <c r="E415" i="2"/>
  <c r="K414" i="2"/>
  <c r="J414" i="2"/>
  <c r="I414" i="2"/>
  <c r="K213" i="1" s="1"/>
  <c r="M213" i="1" s="1"/>
  <c r="H414" i="2"/>
  <c r="G414" i="2"/>
  <c r="F414" i="2"/>
  <c r="E414" i="2"/>
  <c r="K413" i="2"/>
  <c r="J413" i="2"/>
  <c r="I413" i="2"/>
  <c r="H413" i="2"/>
  <c r="G413" i="2"/>
  <c r="F413" i="2"/>
  <c r="E413" i="2"/>
  <c r="K412" i="2"/>
  <c r="J412" i="2"/>
  <c r="I412" i="2"/>
  <c r="H412" i="2"/>
  <c r="G412" i="2"/>
  <c r="F412" i="2"/>
  <c r="E412" i="2"/>
  <c r="K411" i="2"/>
  <c r="J411" i="2"/>
  <c r="I411" i="2"/>
  <c r="H411" i="2"/>
  <c r="G411" i="2"/>
  <c r="F411" i="2"/>
  <c r="E411" i="2"/>
  <c r="K410" i="2"/>
  <c r="J410" i="2"/>
  <c r="I410" i="2"/>
  <c r="H410" i="2"/>
  <c r="G410" i="2"/>
  <c r="F410" i="2"/>
  <c r="E410" i="2"/>
  <c r="K409" i="2"/>
  <c r="J409" i="2"/>
  <c r="I409" i="2"/>
  <c r="K212" i="1" s="1"/>
  <c r="M212" i="1" s="1"/>
  <c r="H409" i="2"/>
  <c r="G409" i="2"/>
  <c r="F409" i="2"/>
  <c r="E409" i="2"/>
  <c r="K408" i="2"/>
  <c r="J408" i="2"/>
  <c r="I408" i="2"/>
  <c r="K211" i="1" s="1"/>
  <c r="M211" i="1" s="1"/>
  <c r="H408" i="2"/>
  <c r="G408" i="2"/>
  <c r="F408" i="2"/>
  <c r="E408" i="2"/>
  <c r="K407" i="2"/>
  <c r="J407" i="2"/>
  <c r="I407" i="2"/>
  <c r="K210" i="1" s="1"/>
  <c r="M210" i="1" s="1"/>
  <c r="H407" i="2"/>
  <c r="G407" i="2"/>
  <c r="F407" i="2"/>
  <c r="E407" i="2"/>
  <c r="K406" i="2"/>
  <c r="J406" i="2"/>
  <c r="I406" i="2"/>
  <c r="K209" i="1" s="1"/>
  <c r="M209" i="1" s="1"/>
  <c r="H406" i="2"/>
  <c r="G406" i="2"/>
  <c r="F406" i="2"/>
  <c r="E406" i="2"/>
  <c r="K405" i="2"/>
  <c r="J405" i="2"/>
  <c r="I405" i="2"/>
  <c r="K208" i="1" s="1"/>
  <c r="M208" i="1" s="1"/>
  <c r="H405" i="2"/>
  <c r="G405" i="2"/>
  <c r="F405" i="2"/>
  <c r="E405" i="2"/>
  <c r="K404" i="2"/>
  <c r="J404" i="2"/>
  <c r="I404" i="2"/>
  <c r="K207" i="1" s="1"/>
  <c r="M207" i="1" s="1"/>
  <c r="H404" i="2"/>
  <c r="G404" i="2"/>
  <c r="F404" i="2"/>
  <c r="E404" i="2"/>
  <c r="K403" i="2"/>
  <c r="J403" i="2"/>
  <c r="I403" i="2"/>
  <c r="K206" i="1" s="1"/>
  <c r="M206" i="1" s="1"/>
  <c r="H403" i="2"/>
  <c r="G403" i="2"/>
  <c r="F403" i="2"/>
  <c r="E403" i="2"/>
  <c r="K402" i="2"/>
  <c r="J402" i="2"/>
  <c r="I402" i="2"/>
  <c r="K205" i="1" s="1"/>
  <c r="M205" i="1" s="1"/>
  <c r="H402" i="2"/>
  <c r="G402" i="2"/>
  <c r="F402" i="2"/>
  <c r="E402" i="2"/>
  <c r="K401" i="2"/>
  <c r="J401" i="2"/>
  <c r="I401" i="2"/>
  <c r="K204" i="1" s="1"/>
  <c r="M204" i="1" s="1"/>
  <c r="H401" i="2"/>
  <c r="G401" i="2"/>
  <c r="F401" i="2"/>
  <c r="E401" i="2"/>
  <c r="K400" i="2"/>
  <c r="J400" i="2"/>
  <c r="I400" i="2"/>
  <c r="K203" i="1" s="1"/>
  <c r="M203" i="1" s="1"/>
  <c r="H400" i="2"/>
  <c r="G400" i="2"/>
  <c r="F400" i="2"/>
  <c r="E400" i="2"/>
  <c r="K399" i="2"/>
  <c r="J399" i="2"/>
  <c r="I399" i="2"/>
  <c r="K202" i="1" s="1"/>
  <c r="M202" i="1" s="1"/>
  <c r="H399" i="2"/>
  <c r="G399" i="2"/>
  <c r="F399" i="2"/>
  <c r="E399" i="2"/>
  <c r="K398" i="2"/>
  <c r="J398" i="2"/>
  <c r="I398" i="2"/>
  <c r="K201" i="1" s="1"/>
  <c r="M201" i="1" s="1"/>
  <c r="H398" i="2"/>
  <c r="G398" i="2"/>
  <c r="F398" i="2"/>
  <c r="E398" i="2"/>
  <c r="K397" i="2"/>
  <c r="J397" i="2"/>
  <c r="I397" i="2"/>
  <c r="K200" i="1" s="1"/>
  <c r="M200" i="1" s="1"/>
  <c r="H397" i="2"/>
  <c r="G397" i="2"/>
  <c r="F397" i="2"/>
  <c r="E397" i="2"/>
  <c r="K396" i="2"/>
  <c r="J396" i="2"/>
  <c r="I396" i="2"/>
  <c r="H396" i="2"/>
  <c r="G396" i="2"/>
  <c r="F396" i="2"/>
  <c r="E396" i="2"/>
  <c r="K395" i="2"/>
  <c r="J395" i="2"/>
  <c r="I395" i="2"/>
  <c r="H395" i="2"/>
  <c r="G395" i="2"/>
  <c r="F395" i="2"/>
  <c r="E395" i="2"/>
  <c r="K394" i="2"/>
  <c r="J394" i="2"/>
  <c r="I394" i="2"/>
  <c r="K199" i="1" s="1"/>
  <c r="M199" i="1" s="1"/>
  <c r="H394" i="2"/>
  <c r="G394" i="2"/>
  <c r="F394" i="2"/>
  <c r="E394" i="2"/>
  <c r="K393" i="2"/>
  <c r="J393" i="2"/>
  <c r="I393" i="2"/>
  <c r="K198" i="1" s="1"/>
  <c r="M198" i="1" s="1"/>
  <c r="H393" i="2"/>
  <c r="G393" i="2"/>
  <c r="F393" i="2"/>
  <c r="E393" i="2"/>
  <c r="K392" i="2"/>
  <c r="J392" i="2"/>
  <c r="I392" i="2"/>
  <c r="K197" i="1" s="1"/>
  <c r="M197" i="1" s="1"/>
  <c r="H392" i="2"/>
  <c r="G392" i="2"/>
  <c r="F392" i="2"/>
  <c r="E392" i="2"/>
  <c r="K391" i="2"/>
  <c r="J391" i="2"/>
  <c r="I391" i="2"/>
  <c r="K196" i="1" s="1"/>
  <c r="M196" i="1" s="1"/>
  <c r="H391" i="2"/>
  <c r="G391" i="2"/>
  <c r="F391" i="2"/>
  <c r="E391" i="2"/>
  <c r="K390" i="2"/>
  <c r="J390" i="2"/>
  <c r="I390" i="2"/>
  <c r="K195" i="1" s="1"/>
  <c r="M195" i="1" s="1"/>
  <c r="H390" i="2"/>
  <c r="G390" i="2"/>
  <c r="F390" i="2"/>
  <c r="E390" i="2"/>
  <c r="K389" i="2"/>
  <c r="J389" i="2"/>
  <c r="I389" i="2"/>
  <c r="K194" i="1" s="1"/>
  <c r="M194" i="1" s="1"/>
  <c r="H389" i="2"/>
  <c r="G389" i="2"/>
  <c r="F389" i="2"/>
  <c r="E389" i="2"/>
  <c r="K388" i="2"/>
  <c r="J388" i="2"/>
  <c r="I388" i="2"/>
  <c r="K193" i="1" s="1"/>
  <c r="M193" i="1" s="1"/>
  <c r="H388" i="2"/>
  <c r="G388" i="2"/>
  <c r="F388" i="2"/>
  <c r="E388" i="2"/>
  <c r="K387" i="2"/>
  <c r="J387" i="2"/>
  <c r="I387" i="2"/>
  <c r="K192" i="1" s="1"/>
  <c r="M192" i="1" s="1"/>
  <c r="H387" i="2"/>
  <c r="G387" i="2"/>
  <c r="F387" i="2"/>
  <c r="E387" i="2"/>
  <c r="K386" i="2"/>
  <c r="J386" i="2"/>
  <c r="I386" i="2"/>
  <c r="K191" i="1" s="1"/>
  <c r="M191" i="1" s="1"/>
  <c r="H386" i="2"/>
  <c r="G386" i="2"/>
  <c r="F386" i="2"/>
  <c r="E386" i="2"/>
  <c r="K385" i="2"/>
  <c r="J385" i="2"/>
  <c r="I385" i="2"/>
  <c r="K190" i="1" s="1"/>
  <c r="M190" i="1" s="1"/>
  <c r="H385" i="2"/>
  <c r="G385" i="2"/>
  <c r="F385" i="2"/>
  <c r="E385" i="2"/>
  <c r="K384" i="2"/>
  <c r="J384" i="2"/>
  <c r="I384" i="2"/>
  <c r="K189" i="1" s="1"/>
  <c r="M189" i="1" s="1"/>
  <c r="H384" i="2"/>
  <c r="G384" i="2"/>
  <c r="F384" i="2"/>
  <c r="E384" i="2"/>
  <c r="K383" i="2"/>
  <c r="J383" i="2"/>
  <c r="I383" i="2"/>
  <c r="K188" i="1" s="1"/>
  <c r="M188" i="1" s="1"/>
  <c r="H383" i="2"/>
  <c r="G383" i="2"/>
  <c r="F383" i="2"/>
  <c r="E383" i="2"/>
  <c r="K382" i="2"/>
  <c r="J382" i="2"/>
  <c r="I382" i="2"/>
  <c r="K187" i="1" s="1"/>
  <c r="M187" i="1" s="1"/>
  <c r="H382" i="2"/>
  <c r="G382" i="2"/>
  <c r="F382" i="2"/>
  <c r="E382" i="2"/>
  <c r="K381" i="2"/>
  <c r="J381" i="2"/>
  <c r="I381" i="2"/>
  <c r="K186" i="1" s="1"/>
  <c r="M186" i="1" s="1"/>
  <c r="H381" i="2"/>
  <c r="G381" i="2"/>
  <c r="F381" i="2"/>
  <c r="E381" i="2"/>
  <c r="K380" i="2"/>
  <c r="J380" i="2"/>
  <c r="I380" i="2"/>
  <c r="K185" i="1" s="1"/>
  <c r="M185" i="1" s="1"/>
  <c r="H380" i="2"/>
  <c r="G380" i="2"/>
  <c r="F380" i="2"/>
  <c r="E380" i="2"/>
  <c r="K379" i="2"/>
  <c r="J379" i="2"/>
  <c r="I379" i="2"/>
  <c r="K184" i="1" s="1"/>
  <c r="M184" i="1" s="1"/>
  <c r="H379" i="2"/>
  <c r="G379" i="2"/>
  <c r="F379" i="2"/>
  <c r="E379" i="2"/>
  <c r="K378" i="2"/>
  <c r="J378" i="2"/>
  <c r="I378" i="2"/>
  <c r="K183" i="1" s="1"/>
  <c r="M183" i="1" s="1"/>
  <c r="H378" i="2"/>
  <c r="G378" i="2"/>
  <c r="F378" i="2"/>
  <c r="E378" i="2"/>
  <c r="K377" i="2"/>
  <c r="J377" i="2"/>
  <c r="I377" i="2"/>
  <c r="H377" i="2"/>
  <c r="G377" i="2"/>
  <c r="F377" i="2"/>
  <c r="E377" i="2"/>
  <c r="K376" i="2"/>
  <c r="J376" i="2"/>
  <c r="I376" i="2"/>
  <c r="K182" i="1" s="1"/>
  <c r="M182" i="1" s="1"/>
  <c r="H376" i="2"/>
  <c r="G376" i="2"/>
  <c r="F376" i="2"/>
  <c r="E376" i="2"/>
  <c r="K375" i="2"/>
  <c r="J375" i="2"/>
  <c r="I375" i="2"/>
  <c r="K181" i="1" s="1"/>
  <c r="M181" i="1" s="1"/>
  <c r="H375" i="2"/>
  <c r="G375" i="2"/>
  <c r="F375" i="2"/>
  <c r="E375" i="2"/>
  <c r="K374" i="2"/>
  <c r="J374" i="2"/>
  <c r="I374" i="2"/>
  <c r="K180" i="1" s="1"/>
  <c r="M180" i="1" s="1"/>
  <c r="H374" i="2"/>
  <c r="G374" i="2"/>
  <c r="F374" i="2"/>
  <c r="E374" i="2"/>
  <c r="K373" i="2"/>
  <c r="J373" i="2"/>
  <c r="I373" i="2"/>
  <c r="H373" i="2"/>
  <c r="G373" i="2"/>
  <c r="F373" i="2"/>
  <c r="E373" i="2"/>
  <c r="K372" i="2"/>
  <c r="J372" i="2"/>
  <c r="I372" i="2"/>
  <c r="K179" i="1" s="1"/>
  <c r="M179" i="1" s="1"/>
  <c r="H372" i="2"/>
  <c r="G372" i="2"/>
  <c r="F372" i="2"/>
  <c r="E372" i="2"/>
  <c r="K371" i="2"/>
  <c r="J371" i="2"/>
  <c r="I371" i="2"/>
  <c r="K178" i="1" s="1"/>
  <c r="M178" i="1" s="1"/>
  <c r="H371" i="2"/>
  <c r="G371" i="2"/>
  <c r="F371" i="2"/>
  <c r="E371" i="2"/>
  <c r="K370" i="2"/>
  <c r="J370" i="2"/>
  <c r="I370" i="2"/>
  <c r="K177" i="1" s="1"/>
  <c r="M177" i="1" s="1"/>
  <c r="H370" i="2"/>
  <c r="G370" i="2"/>
  <c r="F370" i="2"/>
  <c r="E370" i="2"/>
  <c r="K369" i="2"/>
  <c r="J369" i="2"/>
  <c r="I369" i="2"/>
  <c r="K176" i="1" s="1"/>
  <c r="M176" i="1" s="1"/>
  <c r="H369" i="2"/>
  <c r="G369" i="2"/>
  <c r="F369" i="2"/>
  <c r="E369" i="2"/>
  <c r="K368" i="2"/>
  <c r="J368" i="2"/>
  <c r="I368" i="2"/>
  <c r="H368" i="2"/>
  <c r="G368" i="2"/>
  <c r="F368" i="2"/>
  <c r="E368" i="2"/>
  <c r="K367" i="2"/>
  <c r="J367" i="2"/>
  <c r="I367" i="2"/>
  <c r="K175" i="1" s="1"/>
  <c r="M175" i="1" s="1"/>
  <c r="H367" i="2"/>
  <c r="G367" i="2"/>
  <c r="F367" i="2"/>
  <c r="E367" i="2"/>
  <c r="K366" i="2"/>
  <c r="J366" i="2"/>
  <c r="I366" i="2"/>
  <c r="K174" i="1" s="1"/>
  <c r="M174" i="1" s="1"/>
  <c r="H366" i="2"/>
  <c r="G366" i="2"/>
  <c r="F366" i="2"/>
  <c r="E366" i="2"/>
  <c r="K365" i="2"/>
  <c r="J365" i="2"/>
  <c r="I365" i="2"/>
  <c r="K173" i="1" s="1"/>
  <c r="M173" i="1" s="1"/>
  <c r="H365" i="2"/>
  <c r="G365" i="2"/>
  <c r="F365" i="2"/>
  <c r="E365" i="2"/>
  <c r="K364" i="2"/>
  <c r="J364" i="2"/>
  <c r="I364" i="2"/>
  <c r="K172" i="1" s="1"/>
  <c r="M172" i="1" s="1"/>
  <c r="H364" i="2"/>
  <c r="G364" i="2"/>
  <c r="F364" i="2"/>
  <c r="E364" i="2"/>
  <c r="K363" i="2"/>
  <c r="J363" i="2"/>
  <c r="I363" i="2"/>
  <c r="K171" i="1" s="1"/>
  <c r="M171" i="1" s="1"/>
  <c r="H363" i="2"/>
  <c r="G363" i="2"/>
  <c r="F363" i="2"/>
  <c r="E363" i="2"/>
  <c r="K362" i="2"/>
  <c r="J362" i="2"/>
  <c r="I362" i="2"/>
  <c r="K170" i="1" s="1"/>
  <c r="M170" i="1" s="1"/>
  <c r="H362" i="2"/>
  <c r="G362" i="2"/>
  <c r="F362" i="2"/>
  <c r="E362" i="2"/>
  <c r="K361" i="2"/>
  <c r="J361" i="2"/>
  <c r="I361" i="2"/>
  <c r="K169" i="1" s="1"/>
  <c r="M169" i="1" s="1"/>
  <c r="H361" i="2"/>
  <c r="G361" i="2"/>
  <c r="F361" i="2"/>
  <c r="E361" i="2"/>
  <c r="K360" i="2"/>
  <c r="J360" i="2"/>
  <c r="I360" i="2"/>
  <c r="K168" i="1" s="1"/>
  <c r="M168" i="1" s="1"/>
  <c r="H360" i="2"/>
  <c r="G360" i="2"/>
  <c r="F360" i="2"/>
  <c r="E360" i="2"/>
  <c r="K359" i="2"/>
  <c r="J359" i="2"/>
  <c r="I359" i="2"/>
  <c r="H359" i="2"/>
  <c r="G359" i="2"/>
  <c r="F359" i="2"/>
  <c r="E359" i="2"/>
  <c r="K358" i="2"/>
  <c r="J358" i="2"/>
  <c r="I358" i="2"/>
  <c r="K167" i="1" s="1"/>
  <c r="M167" i="1" s="1"/>
  <c r="H358" i="2"/>
  <c r="G358" i="2"/>
  <c r="F358" i="2"/>
  <c r="E358" i="2"/>
  <c r="K357" i="2"/>
  <c r="J357" i="2"/>
  <c r="I357" i="2"/>
  <c r="K166" i="1" s="1"/>
  <c r="M166" i="1" s="1"/>
  <c r="H357" i="2"/>
  <c r="G357" i="2"/>
  <c r="F357" i="2"/>
  <c r="E357" i="2"/>
  <c r="K356" i="2"/>
  <c r="J356" i="2"/>
  <c r="I356" i="2"/>
  <c r="K165" i="1" s="1"/>
  <c r="M165" i="1" s="1"/>
  <c r="H356" i="2"/>
  <c r="G356" i="2"/>
  <c r="F356" i="2"/>
  <c r="E356" i="2"/>
  <c r="K355" i="2"/>
  <c r="J355" i="2"/>
  <c r="I355" i="2"/>
  <c r="K164" i="1" s="1"/>
  <c r="M164" i="1" s="1"/>
  <c r="H355" i="2"/>
  <c r="G355" i="2"/>
  <c r="F355" i="2"/>
  <c r="E355" i="2"/>
  <c r="K354" i="2"/>
  <c r="J354" i="2"/>
  <c r="I354" i="2"/>
  <c r="K163" i="1" s="1"/>
  <c r="M163" i="1" s="1"/>
  <c r="H354" i="2"/>
  <c r="G354" i="2"/>
  <c r="F354" i="2"/>
  <c r="E354" i="2"/>
  <c r="K353" i="2"/>
  <c r="J353" i="2"/>
  <c r="I353" i="2"/>
  <c r="K162" i="1" s="1"/>
  <c r="M162" i="1" s="1"/>
  <c r="H353" i="2"/>
  <c r="G353" i="2"/>
  <c r="F353" i="2"/>
  <c r="E353" i="2"/>
  <c r="K352" i="2"/>
  <c r="J352" i="2"/>
  <c r="I352" i="2"/>
  <c r="K161" i="1" s="1"/>
  <c r="M161" i="1" s="1"/>
  <c r="H352" i="2"/>
  <c r="G352" i="2"/>
  <c r="F352" i="2"/>
  <c r="E352" i="2"/>
  <c r="K351" i="2"/>
  <c r="J351" i="2"/>
  <c r="I351" i="2"/>
  <c r="K160" i="1" s="1"/>
  <c r="M160" i="1" s="1"/>
  <c r="H351" i="2"/>
  <c r="G351" i="2"/>
  <c r="F351" i="2"/>
  <c r="E351" i="2"/>
  <c r="K350" i="2"/>
  <c r="J350" i="2"/>
  <c r="I350" i="2"/>
  <c r="K159" i="1" s="1"/>
  <c r="M159" i="1" s="1"/>
  <c r="H350" i="2"/>
  <c r="G350" i="2"/>
  <c r="F350" i="2"/>
  <c r="E350" i="2"/>
  <c r="K349" i="2"/>
  <c r="J349" i="2"/>
  <c r="I349" i="2"/>
  <c r="K158" i="1" s="1"/>
  <c r="M158" i="1" s="1"/>
  <c r="H349" i="2"/>
  <c r="G349" i="2"/>
  <c r="F349" i="2"/>
  <c r="E349" i="2"/>
  <c r="K348" i="2"/>
  <c r="J348" i="2"/>
  <c r="I348" i="2"/>
  <c r="K157" i="1" s="1"/>
  <c r="M157" i="1" s="1"/>
  <c r="H348" i="2"/>
  <c r="G348" i="2"/>
  <c r="F348" i="2"/>
  <c r="E348" i="2"/>
  <c r="K347" i="2"/>
  <c r="J347" i="2"/>
  <c r="I347" i="2"/>
  <c r="K156" i="1" s="1"/>
  <c r="M156" i="1" s="1"/>
  <c r="H347" i="2"/>
  <c r="G347" i="2"/>
  <c r="F347" i="2"/>
  <c r="E347" i="2"/>
  <c r="K346" i="2"/>
  <c r="J346" i="2"/>
  <c r="I346" i="2"/>
  <c r="K155" i="1" s="1"/>
  <c r="M155" i="1" s="1"/>
  <c r="H346" i="2"/>
  <c r="G346" i="2"/>
  <c r="F346" i="2"/>
  <c r="E346" i="2"/>
  <c r="K345" i="2"/>
  <c r="J345" i="2"/>
  <c r="I345" i="2"/>
  <c r="K154" i="1" s="1"/>
  <c r="M154" i="1" s="1"/>
  <c r="H345" i="2"/>
  <c r="G345" i="2"/>
  <c r="F345" i="2"/>
  <c r="E345" i="2"/>
  <c r="K344" i="2"/>
  <c r="J344" i="2"/>
  <c r="I344" i="2"/>
  <c r="K153" i="1" s="1"/>
  <c r="M153" i="1" s="1"/>
  <c r="H344" i="2"/>
  <c r="G344" i="2"/>
  <c r="F344" i="2"/>
  <c r="E344" i="2"/>
  <c r="K343" i="2"/>
  <c r="J343" i="2"/>
  <c r="I343" i="2"/>
  <c r="K152" i="1" s="1"/>
  <c r="M152" i="1" s="1"/>
  <c r="H343" i="2"/>
  <c r="G343" i="2"/>
  <c r="F343" i="2"/>
  <c r="E343" i="2"/>
  <c r="K342" i="2"/>
  <c r="J342" i="2"/>
  <c r="I342" i="2"/>
  <c r="K151" i="1" s="1"/>
  <c r="M151" i="1" s="1"/>
  <c r="H342" i="2"/>
  <c r="G342" i="2"/>
  <c r="F342" i="2"/>
  <c r="E342" i="2"/>
  <c r="K341" i="2"/>
  <c r="J341" i="2"/>
  <c r="I341" i="2"/>
  <c r="K150" i="1" s="1"/>
  <c r="M150" i="1" s="1"/>
  <c r="H341" i="2"/>
  <c r="G341" i="2"/>
  <c r="F341" i="2"/>
  <c r="E341" i="2"/>
  <c r="K340" i="2"/>
  <c r="J340" i="2"/>
  <c r="I340" i="2"/>
  <c r="H340" i="2"/>
  <c r="G340" i="2"/>
  <c r="F340" i="2"/>
  <c r="E340" i="2"/>
  <c r="K339" i="2"/>
  <c r="J339" i="2"/>
  <c r="I339" i="2"/>
  <c r="H339" i="2"/>
  <c r="G339" i="2"/>
  <c r="F339" i="2"/>
  <c r="E339" i="2"/>
  <c r="K338" i="2"/>
  <c r="J338" i="2"/>
  <c r="I338" i="2"/>
  <c r="H338" i="2"/>
  <c r="G338" i="2"/>
  <c r="F338" i="2"/>
  <c r="E338" i="2"/>
  <c r="K337" i="2"/>
  <c r="J337" i="2"/>
  <c r="I337" i="2"/>
  <c r="H337" i="2"/>
  <c r="G337" i="2"/>
  <c r="F337" i="2"/>
  <c r="E337" i="2"/>
  <c r="K336" i="2"/>
  <c r="J336" i="2"/>
  <c r="I336" i="2"/>
  <c r="H336" i="2"/>
  <c r="G336" i="2"/>
  <c r="F336" i="2"/>
  <c r="E336" i="2"/>
  <c r="K335" i="2"/>
  <c r="J335" i="2"/>
  <c r="I335" i="2"/>
  <c r="H335" i="2"/>
  <c r="G335" i="2"/>
  <c r="F335" i="2"/>
  <c r="E335" i="2"/>
  <c r="K334" i="2"/>
  <c r="J334" i="2"/>
  <c r="I334" i="2"/>
  <c r="H334" i="2"/>
  <c r="G334" i="2"/>
  <c r="F334" i="2"/>
  <c r="E334" i="2"/>
  <c r="K333" i="2"/>
  <c r="J333" i="2"/>
  <c r="I333" i="2"/>
  <c r="H333" i="2"/>
  <c r="G333" i="2"/>
  <c r="F333" i="2"/>
  <c r="E333" i="2"/>
  <c r="K332" i="2"/>
  <c r="J332" i="2"/>
  <c r="I332" i="2"/>
  <c r="H332" i="2"/>
  <c r="G332" i="2"/>
  <c r="F332" i="2"/>
  <c r="E332" i="2"/>
  <c r="K331" i="2"/>
  <c r="J331" i="2"/>
  <c r="I331" i="2"/>
  <c r="H331" i="2"/>
  <c r="G331" i="2"/>
  <c r="F331" i="2"/>
  <c r="E331" i="2"/>
  <c r="K330" i="2"/>
  <c r="J330" i="2"/>
  <c r="I330" i="2"/>
  <c r="H330" i="2"/>
  <c r="G330" i="2"/>
  <c r="F330" i="2"/>
  <c r="E330" i="2"/>
  <c r="K329" i="2"/>
  <c r="J329" i="2"/>
  <c r="I329" i="2"/>
  <c r="H329" i="2"/>
  <c r="G329" i="2"/>
  <c r="F329" i="2"/>
  <c r="E329" i="2"/>
  <c r="K328" i="2"/>
  <c r="J328" i="2"/>
  <c r="I328" i="2"/>
  <c r="H328" i="2"/>
  <c r="G328" i="2"/>
  <c r="F328" i="2"/>
  <c r="E328" i="2"/>
  <c r="K327" i="2"/>
  <c r="J327" i="2"/>
  <c r="I327" i="2"/>
  <c r="K149" i="1" s="1"/>
  <c r="M149" i="1" s="1"/>
  <c r="H327" i="2"/>
  <c r="G327" i="2"/>
  <c r="F327" i="2"/>
  <c r="E327" i="2"/>
  <c r="K326" i="2"/>
  <c r="J326" i="2"/>
  <c r="I326" i="2"/>
  <c r="K148" i="1" s="1"/>
  <c r="M148" i="1" s="1"/>
  <c r="H326" i="2"/>
  <c r="G326" i="2"/>
  <c r="F326" i="2"/>
  <c r="E326" i="2"/>
  <c r="K325" i="2"/>
  <c r="J325" i="2"/>
  <c r="I325" i="2"/>
  <c r="K147" i="1" s="1"/>
  <c r="M147" i="1" s="1"/>
  <c r="H325" i="2"/>
  <c r="G325" i="2"/>
  <c r="F325" i="2"/>
  <c r="E325" i="2"/>
  <c r="K324" i="2"/>
  <c r="J324" i="2"/>
  <c r="I324" i="2"/>
  <c r="K146" i="1" s="1"/>
  <c r="M146" i="1" s="1"/>
  <c r="H324" i="2"/>
  <c r="G324" i="2"/>
  <c r="F324" i="2"/>
  <c r="E324" i="2"/>
  <c r="K323" i="2"/>
  <c r="J323" i="2"/>
  <c r="I323" i="2"/>
  <c r="K145" i="1" s="1"/>
  <c r="M145" i="1" s="1"/>
  <c r="H323" i="2"/>
  <c r="G323" i="2"/>
  <c r="F323" i="2"/>
  <c r="E323" i="2"/>
  <c r="K322" i="2"/>
  <c r="J322" i="2"/>
  <c r="I322" i="2"/>
  <c r="K144" i="1" s="1"/>
  <c r="M144" i="1" s="1"/>
  <c r="H322" i="2"/>
  <c r="G322" i="2"/>
  <c r="F322" i="2"/>
  <c r="E322" i="2"/>
  <c r="K321" i="2"/>
  <c r="J321" i="2"/>
  <c r="I321" i="2"/>
  <c r="H321" i="2"/>
  <c r="G321" i="2"/>
  <c r="F321" i="2"/>
  <c r="E321" i="2"/>
  <c r="K320" i="2"/>
  <c r="J320" i="2"/>
  <c r="I320" i="2"/>
  <c r="H320" i="2"/>
  <c r="G320" i="2"/>
  <c r="F320" i="2"/>
  <c r="E320" i="2"/>
  <c r="K319" i="2"/>
  <c r="J319" i="2"/>
  <c r="I319" i="2"/>
  <c r="H319" i="2"/>
  <c r="G319" i="2"/>
  <c r="F319" i="2"/>
  <c r="E319" i="2"/>
  <c r="K318" i="2"/>
  <c r="J318" i="2"/>
  <c r="I318" i="2"/>
  <c r="H318" i="2"/>
  <c r="G318" i="2"/>
  <c r="F318" i="2"/>
  <c r="E318" i="2"/>
  <c r="K317" i="2"/>
  <c r="J317" i="2"/>
  <c r="I317" i="2"/>
  <c r="K143" i="1" s="1"/>
  <c r="M143" i="1" s="1"/>
  <c r="H317" i="2"/>
  <c r="G317" i="2"/>
  <c r="F317" i="2"/>
  <c r="E317" i="2"/>
  <c r="K316" i="2"/>
  <c r="J316" i="2"/>
  <c r="I316" i="2"/>
  <c r="K142" i="1" s="1"/>
  <c r="M142" i="1" s="1"/>
  <c r="H316" i="2"/>
  <c r="G316" i="2"/>
  <c r="F316" i="2"/>
  <c r="E316" i="2"/>
  <c r="K315" i="2"/>
  <c r="J315" i="2"/>
  <c r="I315" i="2"/>
  <c r="K141" i="1" s="1"/>
  <c r="M141" i="1" s="1"/>
  <c r="H315" i="2"/>
  <c r="G315" i="2"/>
  <c r="F315" i="2"/>
  <c r="E315" i="2"/>
  <c r="K314" i="2"/>
  <c r="J314" i="2"/>
  <c r="I314" i="2"/>
  <c r="K140" i="1" s="1"/>
  <c r="M140" i="1" s="1"/>
  <c r="H314" i="2"/>
  <c r="G314" i="2"/>
  <c r="F314" i="2"/>
  <c r="E314" i="2"/>
  <c r="K313" i="2"/>
  <c r="J313" i="2"/>
  <c r="I313" i="2"/>
  <c r="K139" i="1" s="1"/>
  <c r="M139" i="1" s="1"/>
  <c r="H313" i="2"/>
  <c r="G313" i="2"/>
  <c r="F313" i="2"/>
  <c r="E313" i="2"/>
  <c r="K312" i="2"/>
  <c r="J312" i="2"/>
  <c r="I312" i="2"/>
  <c r="H312" i="2"/>
  <c r="G312" i="2"/>
  <c r="F312" i="2"/>
  <c r="E312" i="2"/>
  <c r="K311" i="2"/>
  <c r="J311" i="2"/>
  <c r="I311" i="2"/>
  <c r="H311" i="2"/>
  <c r="G311" i="2"/>
  <c r="F311" i="2"/>
  <c r="E311" i="2"/>
  <c r="K310" i="2"/>
  <c r="J310" i="2"/>
  <c r="I310" i="2"/>
  <c r="H310" i="2"/>
  <c r="G310" i="2"/>
  <c r="F310" i="2"/>
  <c r="E310" i="2"/>
  <c r="K309" i="2"/>
  <c r="J309" i="2"/>
  <c r="I309" i="2"/>
  <c r="H309" i="2"/>
  <c r="G309" i="2"/>
  <c r="F309" i="2"/>
  <c r="E309" i="2"/>
  <c r="K308" i="2"/>
  <c r="J308" i="2"/>
  <c r="I308" i="2"/>
  <c r="H308" i="2"/>
  <c r="G308" i="2"/>
  <c r="F308" i="2"/>
  <c r="E308" i="2"/>
  <c r="K307" i="2"/>
  <c r="J307" i="2"/>
  <c r="I307" i="2"/>
  <c r="H307" i="2"/>
  <c r="G307" i="2"/>
  <c r="F307" i="2"/>
  <c r="E307" i="2"/>
  <c r="K306" i="2"/>
  <c r="J306" i="2"/>
  <c r="I306" i="2"/>
  <c r="H306" i="2"/>
  <c r="G306" i="2"/>
  <c r="F306" i="2"/>
  <c r="E306" i="2"/>
  <c r="K305" i="2"/>
  <c r="J305" i="2"/>
  <c r="I305" i="2"/>
  <c r="H305" i="2"/>
  <c r="G305" i="2"/>
  <c r="F305" i="2"/>
  <c r="E305" i="2"/>
  <c r="K304" i="2"/>
  <c r="J304" i="2"/>
  <c r="I304" i="2"/>
  <c r="H304" i="2"/>
  <c r="G304" i="2"/>
  <c r="F304" i="2"/>
  <c r="E304" i="2"/>
  <c r="K303" i="2"/>
  <c r="J303" i="2"/>
  <c r="I303" i="2"/>
  <c r="H303" i="2"/>
  <c r="G303" i="2"/>
  <c r="F303" i="2"/>
  <c r="E303" i="2"/>
  <c r="K302" i="2"/>
  <c r="J302" i="2"/>
  <c r="I302" i="2"/>
  <c r="H302" i="2"/>
  <c r="G302" i="2"/>
  <c r="F302" i="2"/>
  <c r="E302" i="2"/>
  <c r="K301" i="2"/>
  <c r="J301" i="2"/>
  <c r="I301" i="2"/>
  <c r="H301" i="2"/>
  <c r="G301" i="2"/>
  <c r="F301" i="2"/>
  <c r="E301" i="2"/>
  <c r="K300" i="2"/>
  <c r="J300" i="2"/>
  <c r="I300" i="2"/>
  <c r="H300" i="2"/>
  <c r="G300" i="2"/>
  <c r="F300" i="2"/>
  <c r="E300" i="2"/>
  <c r="K299" i="2"/>
  <c r="J299" i="2"/>
  <c r="I299" i="2"/>
  <c r="H299" i="2"/>
  <c r="G299" i="2"/>
  <c r="F299" i="2"/>
  <c r="E299" i="2"/>
  <c r="K298" i="2"/>
  <c r="J298" i="2"/>
  <c r="I298" i="2"/>
  <c r="H298" i="2"/>
  <c r="G298" i="2"/>
  <c r="F298" i="2"/>
  <c r="E298" i="2"/>
  <c r="K297" i="2"/>
  <c r="J297" i="2"/>
  <c r="I297" i="2"/>
  <c r="H297" i="2"/>
  <c r="G297" i="2"/>
  <c r="F297" i="2"/>
  <c r="E297" i="2"/>
  <c r="K296" i="2"/>
  <c r="J296" i="2"/>
  <c r="I296" i="2"/>
  <c r="H296" i="2"/>
  <c r="G296" i="2"/>
  <c r="F296" i="2"/>
  <c r="E296" i="2"/>
  <c r="K295" i="2"/>
  <c r="J295" i="2"/>
  <c r="I295" i="2"/>
  <c r="K138" i="1" s="1"/>
  <c r="M138" i="1" s="1"/>
  <c r="H295" i="2"/>
  <c r="G295" i="2"/>
  <c r="F295" i="2"/>
  <c r="E295" i="2"/>
  <c r="K294" i="2"/>
  <c r="J294" i="2"/>
  <c r="I294" i="2"/>
  <c r="H294" i="2"/>
  <c r="G294" i="2"/>
  <c r="F294" i="2"/>
  <c r="E294" i="2"/>
  <c r="K293" i="2"/>
  <c r="J293" i="2"/>
  <c r="I293" i="2"/>
  <c r="H293" i="2"/>
  <c r="G293" i="2"/>
  <c r="F293" i="2"/>
  <c r="E293" i="2"/>
  <c r="K292" i="2"/>
  <c r="J292" i="2"/>
  <c r="I292" i="2"/>
  <c r="H292" i="2"/>
  <c r="G292" i="2"/>
  <c r="F292" i="2"/>
  <c r="E292" i="2"/>
  <c r="K291" i="2"/>
  <c r="J291" i="2"/>
  <c r="I291" i="2"/>
  <c r="H291" i="2"/>
  <c r="G291" i="2"/>
  <c r="F291" i="2"/>
  <c r="E291" i="2"/>
  <c r="K290" i="2"/>
  <c r="J290" i="2"/>
  <c r="I290" i="2"/>
  <c r="K137" i="1" s="1"/>
  <c r="M137" i="1" s="1"/>
  <c r="H290" i="2"/>
  <c r="G290" i="2"/>
  <c r="F290" i="2"/>
  <c r="E290" i="2"/>
  <c r="K289" i="2"/>
  <c r="J289" i="2"/>
  <c r="I289" i="2"/>
  <c r="K136" i="1" s="1"/>
  <c r="M136" i="1" s="1"/>
  <c r="H289" i="2"/>
  <c r="G289" i="2"/>
  <c r="F289" i="2"/>
  <c r="E289" i="2"/>
  <c r="K288" i="2"/>
  <c r="J288" i="2"/>
  <c r="I288" i="2"/>
  <c r="H288" i="2"/>
  <c r="G288" i="2"/>
  <c r="F288" i="2"/>
  <c r="E288" i="2"/>
  <c r="K287" i="2"/>
  <c r="J287" i="2"/>
  <c r="I287" i="2"/>
  <c r="H287" i="2"/>
  <c r="G287" i="2"/>
  <c r="F287" i="2"/>
  <c r="E287" i="2"/>
  <c r="K286" i="2"/>
  <c r="J286" i="2"/>
  <c r="I286" i="2"/>
  <c r="H286" i="2"/>
  <c r="G286" i="2"/>
  <c r="F286" i="2"/>
  <c r="E286" i="2"/>
  <c r="K285" i="2"/>
  <c r="J285" i="2"/>
  <c r="I285" i="2"/>
  <c r="H285" i="2"/>
  <c r="G285" i="2"/>
  <c r="F285" i="2"/>
  <c r="E285" i="2"/>
  <c r="K284" i="2"/>
  <c r="J284" i="2"/>
  <c r="I284" i="2"/>
  <c r="H284" i="2"/>
  <c r="G284" i="2"/>
  <c r="F284" i="2"/>
  <c r="E284" i="2"/>
  <c r="K283" i="2"/>
  <c r="J283" i="2"/>
  <c r="I283" i="2"/>
  <c r="H283" i="2"/>
  <c r="G283" i="2"/>
  <c r="F283" i="2"/>
  <c r="E283" i="2"/>
  <c r="K282" i="2"/>
  <c r="J282" i="2"/>
  <c r="I282" i="2"/>
  <c r="H282" i="2"/>
  <c r="G282" i="2"/>
  <c r="F282" i="2"/>
  <c r="E282" i="2"/>
  <c r="K281" i="2"/>
  <c r="J281" i="2"/>
  <c r="I281" i="2"/>
  <c r="H281" i="2"/>
  <c r="G281" i="2"/>
  <c r="F281" i="2"/>
  <c r="E281" i="2"/>
  <c r="K280" i="2"/>
  <c r="J280" i="2"/>
  <c r="I280" i="2"/>
  <c r="H280" i="2"/>
  <c r="G280" i="2"/>
  <c r="F280" i="2"/>
  <c r="E280" i="2"/>
  <c r="K279" i="2"/>
  <c r="J279" i="2"/>
  <c r="I279" i="2"/>
  <c r="K135" i="1" s="1"/>
  <c r="M135" i="1" s="1"/>
  <c r="H279" i="2"/>
  <c r="G279" i="2"/>
  <c r="F279" i="2"/>
  <c r="E279" i="2"/>
  <c r="K278" i="2"/>
  <c r="J278" i="2"/>
  <c r="I278" i="2"/>
  <c r="H278" i="2"/>
  <c r="G278" i="2"/>
  <c r="F278" i="2"/>
  <c r="E278" i="2"/>
  <c r="K277" i="2"/>
  <c r="J277" i="2"/>
  <c r="I277" i="2"/>
  <c r="K134" i="1" s="1"/>
  <c r="M134" i="1" s="1"/>
  <c r="H277" i="2"/>
  <c r="G277" i="2"/>
  <c r="F277" i="2"/>
  <c r="E277" i="2"/>
  <c r="K276" i="2"/>
  <c r="J276" i="2"/>
  <c r="I276" i="2"/>
  <c r="H276" i="2"/>
  <c r="G276" i="2"/>
  <c r="F276" i="2"/>
  <c r="E276" i="2"/>
  <c r="K275" i="2"/>
  <c r="J275" i="2"/>
  <c r="I275" i="2"/>
  <c r="H275" i="2"/>
  <c r="G275" i="2"/>
  <c r="F275" i="2"/>
  <c r="E275" i="2"/>
  <c r="K274" i="2"/>
  <c r="J274" i="2"/>
  <c r="I274" i="2"/>
  <c r="H274" i="2"/>
  <c r="G274" i="2"/>
  <c r="F274" i="2"/>
  <c r="E274" i="2"/>
  <c r="K273" i="2"/>
  <c r="J273" i="2"/>
  <c r="I273" i="2"/>
  <c r="H273" i="2"/>
  <c r="G273" i="2"/>
  <c r="F273" i="2"/>
  <c r="E273" i="2"/>
  <c r="K272" i="2"/>
  <c r="J272" i="2"/>
  <c r="I272" i="2"/>
  <c r="H272" i="2"/>
  <c r="G272" i="2"/>
  <c r="F272" i="2"/>
  <c r="E272" i="2"/>
  <c r="K271" i="2"/>
  <c r="J271" i="2"/>
  <c r="I271" i="2"/>
  <c r="H271" i="2"/>
  <c r="G271" i="2"/>
  <c r="F271" i="2"/>
  <c r="E271" i="2"/>
  <c r="K270" i="2"/>
  <c r="J270" i="2"/>
  <c r="I270" i="2"/>
  <c r="H270" i="2"/>
  <c r="G270" i="2"/>
  <c r="F270" i="2"/>
  <c r="E270" i="2"/>
  <c r="K269" i="2"/>
  <c r="J269" i="2"/>
  <c r="I269" i="2"/>
  <c r="H269" i="2"/>
  <c r="G269" i="2"/>
  <c r="F269" i="2"/>
  <c r="E269" i="2"/>
  <c r="K268" i="2"/>
  <c r="J268" i="2"/>
  <c r="I268" i="2"/>
  <c r="H268" i="2"/>
  <c r="G268" i="2"/>
  <c r="F268" i="2"/>
  <c r="E268" i="2"/>
  <c r="K267" i="2"/>
  <c r="J267" i="2"/>
  <c r="I267" i="2"/>
  <c r="H267" i="2"/>
  <c r="G267" i="2"/>
  <c r="F267" i="2"/>
  <c r="E267" i="2"/>
  <c r="K266" i="2"/>
  <c r="J266" i="2"/>
  <c r="I266" i="2"/>
  <c r="H266" i="2"/>
  <c r="G266" i="2"/>
  <c r="F266" i="2"/>
  <c r="E266" i="2"/>
  <c r="K265" i="2"/>
  <c r="J265" i="2"/>
  <c r="I265" i="2"/>
  <c r="H265" i="2"/>
  <c r="G265" i="2"/>
  <c r="F265" i="2"/>
  <c r="E265" i="2"/>
  <c r="K264" i="2"/>
  <c r="J264" i="2"/>
  <c r="I264" i="2"/>
  <c r="H264" i="2"/>
  <c r="G264" i="2"/>
  <c r="F264" i="2"/>
  <c r="E264" i="2"/>
  <c r="K263" i="2"/>
  <c r="J263" i="2"/>
  <c r="I263" i="2"/>
  <c r="H263" i="2"/>
  <c r="G263" i="2"/>
  <c r="F263" i="2"/>
  <c r="E263" i="2"/>
  <c r="K262" i="2"/>
  <c r="J262" i="2"/>
  <c r="I262" i="2"/>
  <c r="H262" i="2"/>
  <c r="G262" i="2"/>
  <c r="F262" i="2"/>
  <c r="E262" i="2"/>
  <c r="K261" i="2"/>
  <c r="J261" i="2"/>
  <c r="I261" i="2"/>
  <c r="H261" i="2"/>
  <c r="G261" i="2"/>
  <c r="F261" i="2"/>
  <c r="E261" i="2"/>
  <c r="K260" i="2"/>
  <c r="J260" i="2"/>
  <c r="I260" i="2"/>
  <c r="H260" i="2"/>
  <c r="G260" i="2"/>
  <c r="F260" i="2"/>
  <c r="E260" i="2"/>
  <c r="K259" i="2"/>
  <c r="J259" i="2"/>
  <c r="I259" i="2"/>
  <c r="H259" i="2"/>
  <c r="G259" i="2"/>
  <c r="F259" i="2"/>
  <c r="E259" i="2"/>
  <c r="K258" i="2"/>
  <c r="J258" i="2"/>
  <c r="I258" i="2"/>
  <c r="H258" i="2"/>
  <c r="G258" i="2"/>
  <c r="F258" i="2"/>
  <c r="E258" i="2"/>
  <c r="K257" i="2"/>
  <c r="J257" i="2"/>
  <c r="I257" i="2"/>
  <c r="H257" i="2"/>
  <c r="G257" i="2"/>
  <c r="F257" i="2"/>
  <c r="E257" i="2"/>
  <c r="K256" i="2"/>
  <c r="J256" i="2"/>
  <c r="I256" i="2"/>
  <c r="H256" i="2"/>
  <c r="G256" i="2"/>
  <c r="F256" i="2"/>
  <c r="E256" i="2"/>
  <c r="K255" i="2"/>
  <c r="J255" i="2"/>
  <c r="I255" i="2"/>
  <c r="K133" i="1" s="1"/>
  <c r="M133" i="1" s="1"/>
  <c r="H255" i="2"/>
  <c r="G255" i="2"/>
  <c r="F255" i="2"/>
  <c r="E255" i="2"/>
  <c r="K254" i="2"/>
  <c r="J254" i="2"/>
  <c r="I254" i="2"/>
  <c r="H254" i="2"/>
  <c r="G254" i="2"/>
  <c r="F254" i="2"/>
  <c r="E254" i="2"/>
  <c r="K253" i="2"/>
  <c r="J253" i="2"/>
  <c r="I253" i="2"/>
  <c r="H253" i="2"/>
  <c r="G253" i="2"/>
  <c r="F253" i="2"/>
  <c r="E253" i="2"/>
  <c r="K252" i="2"/>
  <c r="J252" i="2"/>
  <c r="I252" i="2"/>
  <c r="K132" i="1" s="1"/>
  <c r="M132" i="1" s="1"/>
  <c r="H252" i="2"/>
  <c r="G252" i="2"/>
  <c r="F252" i="2"/>
  <c r="E252" i="2"/>
  <c r="K251" i="2"/>
  <c r="J251" i="2"/>
  <c r="I251" i="2"/>
  <c r="K131" i="1" s="1"/>
  <c r="M131" i="1" s="1"/>
  <c r="H251" i="2"/>
  <c r="G251" i="2"/>
  <c r="F251" i="2"/>
  <c r="E251" i="2"/>
  <c r="K250" i="2"/>
  <c r="J250" i="2"/>
  <c r="I250" i="2"/>
  <c r="K130" i="1" s="1"/>
  <c r="M130" i="1" s="1"/>
  <c r="H250" i="2"/>
  <c r="G250" i="2"/>
  <c r="F250" i="2"/>
  <c r="E250" i="2"/>
  <c r="K249" i="2"/>
  <c r="J249" i="2"/>
  <c r="I249" i="2"/>
  <c r="K129" i="1" s="1"/>
  <c r="M129" i="1" s="1"/>
  <c r="H249" i="2"/>
  <c r="G249" i="2"/>
  <c r="F249" i="2"/>
  <c r="E249" i="2"/>
  <c r="K248" i="2"/>
  <c r="J248" i="2"/>
  <c r="I248" i="2"/>
  <c r="K128" i="1" s="1"/>
  <c r="M128" i="1" s="1"/>
  <c r="H248" i="2"/>
  <c r="G248" i="2"/>
  <c r="F248" i="2"/>
  <c r="E248" i="2"/>
  <c r="K247" i="2"/>
  <c r="J247" i="2"/>
  <c r="I247" i="2"/>
  <c r="H247" i="2"/>
  <c r="G247" i="2"/>
  <c r="F247" i="2"/>
  <c r="E247" i="2"/>
  <c r="K246" i="2"/>
  <c r="J246" i="2"/>
  <c r="I246" i="2"/>
  <c r="H246" i="2"/>
  <c r="G246" i="2"/>
  <c r="F246" i="2"/>
  <c r="E246" i="2"/>
  <c r="K245" i="2"/>
  <c r="J245" i="2"/>
  <c r="I245" i="2"/>
  <c r="H245" i="2"/>
  <c r="G245" i="2"/>
  <c r="F245" i="2"/>
  <c r="E245" i="2"/>
  <c r="K244" i="2"/>
  <c r="J244" i="2"/>
  <c r="I244" i="2"/>
  <c r="H244" i="2"/>
  <c r="G244" i="2"/>
  <c r="F244" i="2"/>
  <c r="E244" i="2"/>
  <c r="K243" i="2"/>
  <c r="J243" i="2"/>
  <c r="I243" i="2"/>
  <c r="K127" i="1" s="1"/>
  <c r="M127" i="1" s="1"/>
  <c r="H243" i="2"/>
  <c r="G243" i="2"/>
  <c r="F243" i="2"/>
  <c r="E243" i="2"/>
  <c r="K242" i="2"/>
  <c r="J242" i="2"/>
  <c r="I242" i="2"/>
  <c r="H242" i="2"/>
  <c r="G242" i="2"/>
  <c r="F242" i="2"/>
  <c r="E242" i="2"/>
  <c r="K241" i="2"/>
  <c r="J241" i="2"/>
  <c r="I241" i="2"/>
  <c r="K126" i="1" s="1"/>
  <c r="M126" i="1" s="1"/>
  <c r="H241" i="2"/>
  <c r="G241" i="2"/>
  <c r="F241" i="2"/>
  <c r="E241" i="2"/>
  <c r="K240" i="2"/>
  <c r="J240" i="2"/>
  <c r="I240" i="2"/>
  <c r="K125" i="1" s="1"/>
  <c r="M125" i="1" s="1"/>
  <c r="H240" i="2"/>
  <c r="G240" i="2"/>
  <c r="F240" i="2"/>
  <c r="E240" i="2"/>
  <c r="K239" i="2"/>
  <c r="J239" i="2"/>
  <c r="I239" i="2"/>
  <c r="K124" i="1" s="1"/>
  <c r="M124" i="1" s="1"/>
  <c r="H239" i="2"/>
  <c r="G239" i="2"/>
  <c r="F239" i="2"/>
  <c r="E239" i="2"/>
  <c r="K238" i="2"/>
  <c r="J238" i="2"/>
  <c r="I238" i="2"/>
  <c r="K123" i="1" s="1"/>
  <c r="M123" i="1" s="1"/>
  <c r="H238" i="2"/>
  <c r="G238" i="2"/>
  <c r="F238" i="2"/>
  <c r="E238" i="2"/>
  <c r="K237" i="2"/>
  <c r="J237" i="2"/>
  <c r="I237" i="2"/>
  <c r="K122" i="1" s="1"/>
  <c r="M122" i="1" s="1"/>
  <c r="H237" i="2"/>
  <c r="G237" i="2"/>
  <c r="F237" i="2"/>
  <c r="E237" i="2"/>
  <c r="K236" i="2"/>
  <c r="J236" i="2"/>
  <c r="I236" i="2"/>
  <c r="H236" i="2"/>
  <c r="G236" i="2"/>
  <c r="F236" i="2"/>
  <c r="E236" i="2"/>
  <c r="K235" i="2"/>
  <c r="J235" i="2"/>
  <c r="I235" i="2"/>
  <c r="K121" i="1" s="1"/>
  <c r="M121" i="1" s="1"/>
  <c r="H235" i="2"/>
  <c r="G235" i="2"/>
  <c r="F235" i="2"/>
  <c r="E235" i="2"/>
  <c r="K234" i="2"/>
  <c r="J234" i="2"/>
  <c r="I234" i="2"/>
  <c r="K120" i="1" s="1"/>
  <c r="M120" i="1" s="1"/>
  <c r="H234" i="2"/>
  <c r="G234" i="2"/>
  <c r="F234" i="2"/>
  <c r="E234" i="2"/>
  <c r="K233" i="2"/>
  <c r="J233" i="2"/>
  <c r="I233" i="2"/>
  <c r="H233" i="2"/>
  <c r="G233" i="2"/>
  <c r="F233" i="2"/>
  <c r="E233" i="2"/>
  <c r="K232" i="2"/>
  <c r="J232" i="2"/>
  <c r="I232" i="2"/>
  <c r="H232" i="2"/>
  <c r="G232" i="2"/>
  <c r="F232" i="2"/>
  <c r="E232" i="2"/>
  <c r="K231" i="2"/>
  <c r="J231" i="2"/>
  <c r="I231" i="2"/>
  <c r="H231" i="2"/>
  <c r="G231" i="2"/>
  <c r="F231" i="2"/>
  <c r="E231" i="2"/>
  <c r="K230" i="2"/>
  <c r="J230" i="2"/>
  <c r="I230" i="2"/>
  <c r="H230" i="2"/>
  <c r="G230" i="2"/>
  <c r="F230" i="2"/>
  <c r="E230" i="2"/>
  <c r="K229" i="2"/>
  <c r="J229" i="2"/>
  <c r="I229" i="2"/>
  <c r="H229" i="2"/>
  <c r="G229" i="2"/>
  <c r="F229" i="2"/>
  <c r="E229" i="2"/>
  <c r="K228" i="2"/>
  <c r="J228" i="2"/>
  <c r="I228" i="2"/>
  <c r="H228" i="2"/>
  <c r="G228" i="2"/>
  <c r="F228" i="2"/>
  <c r="E228" i="2"/>
  <c r="K227" i="2"/>
  <c r="J227" i="2"/>
  <c r="I227" i="2"/>
  <c r="H227" i="2"/>
  <c r="G227" i="2"/>
  <c r="F227" i="2"/>
  <c r="E227" i="2"/>
  <c r="K226" i="2"/>
  <c r="J226" i="2"/>
  <c r="I226" i="2"/>
  <c r="H226" i="2"/>
  <c r="G226" i="2"/>
  <c r="F226" i="2"/>
  <c r="E226" i="2"/>
  <c r="K225" i="2"/>
  <c r="J225" i="2"/>
  <c r="I225" i="2"/>
  <c r="H225" i="2"/>
  <c r="G225" i="2"/>
  <c r="F225" i="2"/>
  <c r="E225" i="2"/>
  <c r="K224" i="2"/>
  <c r="J224" i="2"/>
  <c r="I224" i="2"/>
  <c r="H224" i="2"/>
  <c r="G224" i="2"/>
  <c r="F224" i="2"/>
  <c r="E224" i="2"/>
  <c r="K223" i="2"/>
  <c r="J223" i="2"/>
  <c r="I223" i="2"/>
  <c r="H223" i="2"/>
  <c r="G223" i="2"/>
  <c r="F223" i="2"/>
  <c r="E223" i="2"/>
  <c r="K222" i="2"/>
  <c r="J222" i="2"/>
  <c r="I222" i="2"/>
  <c r="H222" i="2"/>
  <c r="G222" i="2"/>
  <c r="F222" i="2"/>
  <c r="E222" i="2"/>
  <c r="K221" i="2"/>
  <c r="J221" i="2"/>
  <c r="I221" i="2"/>
  <c r="H221" i="2"/>
  <c r="G221" i="2"/>
  <c r="F221" i="2"/>
  <c r="E221" i="2"/>
  <c r="K220" i="2"/>
  <c r="J220" i="2"/>
  <c r="I220" i="2"/>
  <c r="H220" i="2"/>
  <c r="G220" i="2"/>
  <c r="F220" i="2"/>
  <c r="E220" i="2"/>
  <c r="K219" i="2"/>
  <c r="J219" i="2"/>
  <c r="I219" i="2"/>
  <c r="H219" i="2"/>
  <c r="G219" i="2"/>
  <c r="F219" i="2"/>
  <c r="E219" i="2"/>
  <c r="K218" i="2"/>
  <c r="J218" i="2"/>
  <c r="I218" i="2"/>
  <c r="H218" i="2"/>
  <c r="G218" i="2"/>
  <c r="F218" i="2"/>
  <c r="E218" i="2"/>
  <c r="K217" i="2"/>
  <c r="J217" i="2"/>
  <c r="I217" i="2"/>
  <c r="H217" i="2"/>
  <c r="G217" i="2"/>
  <c r="F217" i="2"/>
  <c r="E217" i="2"/>
  <c r="K216" i="2"/>
  <c r="J216" i="2"/>
  <c r="I216" i="2"/>
  <c r="H216" i="2"/>
  <c r="G216" i="2"/>
  <c r="F216" i="2"/>
  <c r="E216" i="2"/>
  <c r="K215" i="2"/>
  <c r="J215" i="2"/>
  <c r="I215" i="2"/>
  <c r="H215" i="2"/>
  <c r="G215" i="2"/>
  <c r="F215" i="2"/>
  <c r="E215" i="2"/>
  <c r="K214" i="2"/>
  <c r="J214" i="2"/>
  <c r="I214" i="2"/>
  <c r="H214" i="2"/>
  <c r="G214" i="2"/>
  <c r="F214" i="2"/>
  <c r="E214" i="2"/>
  <c r="K213" i="2"/>
  <c r="J213" i="2"/>
  <c r="I213" i="2"/>
  <c r="H213" i="2"/>
  <c r="G213" i="2"/>
  <c r="F213" i="2"/>
  <c r="E213" i="2"/>
  <c r="K212" i="2"/>
  <c r="J212" i="2"/>
  <c r="I212" i="2"/>
  <c r="H212" i="2"/>
  <c r="G212" i="2"/>
  <c r="F212" i="2"/>
  <c r="E212" i="2"/>
  <c r="K211" i="2"/>
  <c r="J211" i="2"/>
  <c r="I211" i="2"/>
  <c r="H211" i="2"/>
  <c r="G211" i="2"/>
  <c r="F211" i="2"/>
  <c r="E211" i="2"/>
  <c r="K210" i="2"/>
  <c r="J210" i="2"/>
  <c r="I210" i="2"/>
  <c r="K119" i="1" s="1"/>
  <c r="M119" i="1" s="1"/>
  <c r="H210" i="2"/>
  <c r="G210" i="2"/>
  <c r="F210" i="2"/>
  <c r="E210" i="2"/>
  <c r="K209" i="2"/>
  <c r="J209" i="2"/>
  <c r="I209" i="2"/>
  <c r="H209" i="2"/>
  <c r="G209" i="2"/>
  <c r="F209" i="2"/>
  <c r="E209" i="2"/>
  <c r="K208" i="2"/>
  <c r="J208" i="2"/>
  <c r="I208" i="2"/>
  <c r="H208" i="2"/>
  <c r="G208" i="2"/>
  <c r="F208" i="2"/>
  <c r="E208" i="2"/>
  <c r="K207" i="2"/>
  <c r="J207" i="2"/>
  <c r="I207" i="2"/>
  <c r="H207" i="2"/>
  <c r="G207" i="2"/>
  <c r="F207" i="2"/>
  <c r="E207" i="2"/>
  <c r="K206" i="2"/>
  <c r="J206" i="2"/>
  <c r="I206" i="2"/>
  <c r="K118" i="1" s="1"/>
  <c r="M118" i="1" s="1"/>
  <c r="H206" i="2"/>
  <c r="G206" i="2"/>
  <c r="F206" i="2"/>
  <c r="E206" i="2"/>
  <c r="K205" i="2"/>
  <c r="J205" i="2"/>
  <c r="I205" i="2"/>
  <c r="H205" i="2"/>
  <c r="G205" i="2"/>
  <c r="F205" i="2"/>
  <c r="E205" i="2"/>
  <c r="K204" i="2"/>
  <c r="J204" i="2"/>
  <c r="I204" i="2"/>
  <c r="H204" i="2"/>
  <c r="G204" i="2"/>
  <c r="F204" i="2"/>
  <c r="E204" i="2"/>
  <c r="K203" i="2"/>
  <c r="J203" i="2"/>
  <c r="I203" i="2"/>
  <c r="H203" i="2"/>
  <c r="G203" i="2"/>
  <c r="F203" i="2"/>
  <c r="E203" i="2"/>
  <c r="K202" i="2"/>
  <c r="J202" i="2"/>
  <c r="I202" i="2"/>
  <c r="H202" i="2"/>
  <c r="G202" i="2"/>
  <c r="F202" i="2"/>
  <c r="E202" i="2"/>
  <c r="K201" i="2"/>
  <c r="J201" i="2"/>
  <c r="I201" i="2"/>
  <c r="H201" i="2"/>
  <c r="G201" i="2"/>
  <c r="F201" i="2"/>
  <c r="E201" i="2"/>
  <c r="K200" i="2"/>
  <c r="J200" i="2"/>
  <c r="I200" i="2"/>
  <c r="H200" i="2"/>
  <c r="G200" i="2"/>
  <c r="F200" i="2"/>
  <c r="E200" i="2"/>
  <c r="K199" i="2"/>
  <c r="J199" i="2"/>
  <c r="I199" i="2"/>
  <c r="H199" i="2"/>
  <c r="G199" i="2"/>
  <c r="F199" i="2"/>
  <c r="E199" i="2"/>
  <c r="K198" i="2"/>
  <c r="J198" i="2"/>
  <c r="I198" i="2"/>
  <c r="K117" i="1" s="1"/>
  <c r="M117" i="1" s="1"/>
  <c r="H198" i="2"/>
  <c r="G198" i="2"/>
  <c r="F198" i="2"/>
  <c r="E198" i="2"/>
  <c r="K197" i="2"/>
  <c r="J197" i="2"/>
  <c r="I197" i="2"/>
  <c r="K116" i="1" s="1"/>
  <c r="M116" i="1" s="1"/>
  <c r="H197" i="2"/>
  <c r="G197" i="2"/>
  <c r="F197" i="2"/>
  <c r="E197" i="2"/>
  <c r="K196" i="2"/>
  <c r="J196" i="2"/>
  <c r="I196" i="2"/>
  <c r="K115" i="1" s="1"/>
  <c r="M115" i="1" s="1"/>
  <c r="H196" i="2"/>
  <c r="G196" i="2"/>
  <c r="F196" i="2"/>
  <c r="E196" i="2"/>
  <c r="K195" i="2"/>
  <c r="J195" i="2"/>
  <c r="I195" i="2"/>
  <c r="K114" i="1" s="1"/>
  <c r="M114" i="1" s="1"/>
  <c r="H195" i="2"/>
  <c r="G195" i="2"/>
  <c r="F195" i="2"/>
  <c r="E195" i="2"/>
  <c r="K194" i="2"/>
  <c r="J194" i="2"/>
  <c r="I194" i="2"/>
  <c r="K113" i="1" s="1"/>
  <c r="M113" i="1" s="1"/>
  <c r="H194" i="2"/>
  <c r="G194" i="2"/>
  <c r="F194" i="2"/>
  <c r="E194" i="2"/>
  <c r="K193" i="2"/>
  <c r="J193" i="2"/>
  <c r="I193" i="2"/>
  <c r="K112" i="1" s="1"/>
  <c r="M112" i="1" s="1"/>
  <c r="H193" i="2"/>
  <c r="G193" i="2"/>
  <c r="F193" i="2"/>
  <c r="E193" i="2"/>
  <c r="K192" i="2"/>
  <c r="J192" i="2"/>
  <c r="I192" i="2"/>
  <c r="K111" i="1" s="1"/>
  <c r="M111" i="1" s="1"/>
  <c r="H192" i="2"/>
  <c r="G192" i="2"/>
  <c r="F192" i="2"/>
  <c r="E192" i="2"/>
  <c r="K191" i="2"/>
  <c r="J191" i="2"/>
  <c r="I191" i="2"/>
  <c r="K110" i="1" s="1"/>
  <c r="M110" i="1" s="1"/>
  <c r="H191" i="2"/>
  <c r="G191" i="2"/>
  <c r="F191" i="2"/>
  <c r="E191" i="2"/>
  <c r="K190" i="2"/>
  <c r="J190" i="2"/>
  <c r="I190" i="2"/>
  <c r="K109" i="1" s="1"/>
  <c r="M109" i="1" s="1"/>
  <c r="H190" i="2"/>
  <c r="G190" i="2"/>
  <c r="F190" i="2"/>
  <c r="E190" i="2"/>
  <c r="K189" i="2"/>
  <c r="J189" i="2"/>
  <c r="I189" i="2"/>
  <c r="K108" i="1" s="1"/>
  <c r="M108" i="1" s="1"/>
  <c r="H189" i="2"/>
  <c r="G189" i="2"/>
  <c r="F189" i="2"/>
  <c r="E189" i="2"/>
  <c r="K188" i="2"/>
  <c r="J188" i="2"/>
  <c r="I188" i="2"/>
  <c r="K107" i="1" s="1"/>
  <c r="M107" i="1" s="1"/>
  <c r="H188" i="2"/>
  <c r="G188" i="2"/>
  <c r="F188" i="2"/>
  <c r="E188" i="2"/>
  <c r="K187" i="2"/>
  <c r="J187" i="2"/>
  <c r="I187" i="2"/>
  <c r="K106" i="1" s="1"/>
  <c r="M106" i="1" s="1"/>
  <c r="H187" i="2"/>
  <c r="G187" i="2"/>
  <c r="F187" i="2"/>
  <c r="E187" i="2"/>
  <c r="K186" i="2"/>
  <c r="J186" i="2"/>
  <c r="I186" i="2"/>
  <c r="K105" i="1" s="1"/>
  <c r="M105" i="1" s="1"/>
  <c r="H186" i="2"/>
  <c r="G186" i="2"/>
  <c r="F186" i="2"/>
  <c r="E186" i="2"/>
  <c r="K185" i="2"/>
  <c r="J185" i="2"/>
  <c r="I185" i="2"/>
  <c r="K104" i="1" s="1"/>
  <c r="M104" i="1" s="1"/>
  <c r="H185" i="2"/>
  <c r="G185" i="2"/>
  <c r="F185" i="2"/>
  <c r="E185" i="2"/>
  <c r="K184" i="2"/>
  <c r="J184" i="2"/>
  <c r="I184" i="2"/>
  <c r="K103" i="1" s="1"/>
  <c r="M103" i="1" s="1"/>
  <c r="H184" i="2"/>
  <c r="G184" i="2"/>
  <c r="F184" i="2"/>
  <c r="E184" i="2"/>
  <c r="K183" i="2"/>
  <c r="J183" i="2"/>
  <c r="I183" i="2"/>
  <c r="K102" i="1" s="1"/>
  <c r="M102" i="1" s="1"/>
  <c r="H183" i="2"/>
  <c r="G183" i="2"/>
  <c r="F183" i="2"/>
  <c r="E183" i="2"/>
  <c r="K182" i="2"/>
  <c r="J182" i="2"/>
  <c r="I182" i="2"/>
  <c r="K101" i="1" s="1"/>
  <c r="M101" i="1" s="1"/>
  <c r="H182" i="2"/>
  <c r="G182" i="2"/>
  <c r="F182" i="2"/>
  <c r="E182" i="2"/>
  <c r="K181" i="2"/>
  <c r="J181" i="2"/>
  <c r="I181" i="2"/>
  <c r="K100" i="1" s="1"/>
  <c r="M100" i="1" s="1"/>
  <c r="H181" i="2"/>
  <c r="G181" i="2"/>
  <c r="F181" i="2"/>
  <c r="E181" i="2"/>
  <c r="K180" i="2"/>
  <c r="J180" i="2"/>
  <c r="I180" i="2"/>
  <c r="K99" i="1" s="1"/>
  <c r="M99" i="1" s="1"/>
  <c r="H180" i="2"/>
  <c r="G180" i="2"/>
  <c r="F180" i="2"/>
  <c r="E180" i="2"/>
  <c r="K179" i="2"/>
  <c r="J179" i="2"/>
  <c r="I179" i="2"/>
  <c r="K98" i="1" s="1"/>
  <c r="M98" i="1" s="1"/>
  <c r="H179" i="2"/>
  <c r="G179" i="2"/>
  <c r="F179" i="2"/>
  <c r="E179" i="2"/>
  <c r="K178" i="2"/>
  <c r="J178" i="2"/>
  <c r="I178" i="2"/>
  <c r="K97" i="1" s="1"/>
  <c r="M97" i="1" s="1"/>
  <c r="H178" i="2"/>
  <c r="G178" i="2"/>
  <c r="F178" i="2"/>
  <c r="E178" i="2"/>
  <c r="K177" i="2"/>
  <c r="J177" i="2"/>
  <c r="I177" i="2"/>
  <c r="K96" i="1" s="1"/>
  <c r="M96" i="1" s="1"/>
  <c r="H177" i="2"/>
  <c r="G177" i="2"/>
  <c r="F177" i="2"/>
  <c r="E177" i="2"/>
  <c r="K176" i="2"/>
  <c r="J176" i="2"/>
  <c r="I176" i="2"/>
  <c r="K95" i="1" s="1"/>
  <c r="M95" i="1" s="1"/>
  <c r="H176" i="2"/>
  <c r="G176" i="2"/>
  <c r="F176" i="2"/>
  <c r="E176" i="2"/>
  <c r="K175" i="2"/>
  <c r="J175" i="2"/>
  <c r="I175" i="2"/>
  <c r="K94" i="1" s="1"/>
  <c r="M94" i="1" s="1"/>
  <c r="H175" i="2"/>
  <c r="G175" i="2"/>
  <c r="F175" i="2"/>
  <c r="E175" i="2"/>
  <c r="K174" i="2"/>
  <c r="J174" i="2"/>
  <c r="I174" i="2"/>
  <c r="K93" i="1" s="1"/>
  <c r="M93" i="1" s="1"/>
  <c r="H174" i="2"/>
  <c r="G174" i="2"/>
  <c r="F174" i="2"/>
  <c r="E174" i="2"/>
  <c r="K173" i="2"/>
  <c r="J173" i="2"/>
  <c r="I173" i="2"/>
  <c r="K92" i="1" s="1"/>
  <c r="M92" i="1" s="1"/>
  <c r="H173" i="2"/>
  <c r="G173" i="2"/>
  <c r="F173" i="2"/>
  <c r="E173" i="2"/>
  <c r="K172" i="2"/>
  <c r="J172" i="2"/>
  <c r="I172" i="2"/>
  <c r="K91" i="1" s="1"/>
  <c r="M91" i="1" s="1"/>
  <c r="H172" i="2"/>
  <c r="G172" i="2"/>
  <c r="F172" i="2"/>
  <c r="E172" i="2"/>
  <c r="K171" i="2"/>
  <c r="J171" i="2"/>
  <c r="I171" i="2"/>
  <c r="K90" i="1" s="1"/>
  <c r="M90" i="1" s="1"/>
  <c r="H171" i="2"/>
  <c r="G171" i="2"/>
  <c r="F171" i="2"/>
  <c r="E171" i="2"/>
  <c r="K170" i="2"/>
  <c r="J170" i="2"/>
  <c r="I170" i="2"/>
  <c r="K89" i="1" s="1"/>
  <c r="M89" i="1" s="1"/>
  <c r="H170" i="2"/>
  <c r="G170" i="2"/>
  <c r="F170" i="2"/>
  <c r="E170" i="2"/>
  <c r="K169" i="2"/>
  <c r="J169" i="2"/>
  <c r="I169" i="2"/>
  <c r="K88" i="1" s="1"/>
  <c r="M88" i="1" s="1"/>
  <c r="H169" i="2"/>
  <c r="G169" i="2"/>
  <c r="F169" i="2"/>
  <c r="E169" i="2"/>
  <c r="K168" i="2"/>
  <c r="J168" i="2"/>
  <c r="I168" i="2"/>
  <c r="K87" i="1" s="1"/>
  <c r="M87" i="1" s="1"/>
  <c r="H168" i="2"/>
  <c r="G168" i="2"/>
  <c r="F168" i="2"/>
  <c r="E168" i="2"/>
  <c r="K167" i="2"/>
  <c r="J167" i="2"/>
  <c r="I167" i="2"/>
  <c r="K86" i="1" s="1"/>
  <c r="M86" i="1" s="1"/>
  <c r="H167" i="2"/>
  <c r="G167" i="2"/>
  <c r="F167" i="2"/>
  <c r="E167" i="2"/>
  <c r="K166" i="2"/>
  <c r="J166" i="2"/>
  <c r="I166" i="2"/>
  <c r="K85" i="1" s="1"/>
  <c r="M85" i="1" s="1"/>
  <c r="H166" i="2"/>
  <c r="G166" i="2"/>
  <c r="F166" i="2"/>
  <c r="E166" i="2"/>
  <c r="K165" i="2"/>
  <c r="J165" i="2"/>
  <c r="I165" i="2"/>
  <c r="K84" i="1" s="1"/>
  <c r="M84" i="1" s="1"/>
  <c r="H165" i="2"/>
  <c r="G165" i="2"/>
  <c r="F165" i="2"/>
  <c r="E165" i="2"/>
  <c r="K164" i="2"/>
  <c r="J164" i="2"/>
  <c r="I164" i="2"/>
  <c r="H164" i="2"/>
  <c r="G164" i="2"/>
  <c r="F164" i="2"/>
  <c r="E164" i="2"/>
  <c r="K163" i="2"/>
  <c r="J163" i="2"/>
  <c r="I163" i="2"/>
  <c r="K82" i="1" s="1"/>
  <c r="M82" i="1" s="1"/>
  <c r="H163" i="2"/>
  <c r="G163" i="2"/>
  <c r="F163" i="2"/>
  <c r="E163" i="2"/>
  <c r="K162" i="2"/>
  <c r="J162" i="2"/>
  <c r="I162" i="2"/>
  <c r="H162" i="2"/>
  <c r="G162" i="2"/>
  <c r="F162" i="2"/>
  <c r="E162" i="2"/>
  <c r="K161" i="2"/>
  <c r="J161" i="2"/>
  <c r="I161" i="2"/>
  <c r="K80" i="1" s="1"/>
  <c r="M80" i="1" s="1"/>
  <c r="H161" i="2"/>
  <c r="G161" i="2"/>
  <c r="F161" i="2"/>
  <c r="E161" i="2"/>
  <c r="K160" i="2"/>
  <c r="J160" i="2"/>
  <c r="I160" i="2"/>
  <c r="K79" i="1" s="1"/>
  <c r="M79" i="1" s="1"/>
  <c r="H160" i="2"/>
  <c r="G160" i="2"/>
  <c r="F160" i="2"/>
  <c r="E160" i="2"/>
  <c r="K159" i="2"/>
  <c r="J159" i="2"/>
  <c r="I159" i="2"/>
  <c r="K78" i="1" s="1"/>
  <c r="M78" i="1" s="1"/>
  <c r="H159" i="2"/>
  <c r="G159" i="2"/>
  <c r="F159" i="2"/>
  <c r="E159" i="2"/>
  <c r="K158" i="2"/>
  <c r="J158" i="2"/>
  <c r="I158" i="2"/>
  <c r="K77" i="1" s="1"/>
  <c r="M77" i="1" s="1"/>
  <c r="H158" i="2"/>
  <c r="G158" i="2"/>
  <c r="F158" i="2"/>
  <c r="E158" i="2"/>
  <c r="K157" i="2"/>
  <c r="J157" i="2"/>
  <c r="I157" i="2"/>
  <c r="H157" i="2"/>
  <c r="G157" i="2"/>
  <c r="F157" i="2"/>
  <c r="E157" i="2"/>
  <c r="K156" i="2"/>
  <c r="J156" i="2"/>
  <c r="I156" i="2"/>
  <c r="K76" i="1" s="1"/>
  <c r="M76" i="1" s="1"/>
  <c r="H156" i="2"/>
  <c r="G156" i="2"/>
  <c r="F156" i="2"/>
  <c r="E156" i="2"/>
  <c r="K155" i="2"/>
  <c r="J155" i="2"/>
  <c r="I155" i="2"/>
  <c r="H155" i="2"/>
  <c r="G155" i="2"/>
  <c r="F155" i="2"/>
  <c r="E155" i="2"/>
  <c r="K154" i="2"/>
  <c r="J154" i="2"/>
  <c r="I154" i="2"/>
  <c r="H154" i="2"/>
  <c r="G154" i="2"/>
  <c r="F154" i="2"/>
  <c r="E154" i="2"/>
  <c r="K153" i="2"/>
  <c r="J153" i="2"/>
  <c r="I153" i="2"/>
  <c r="H153" i="2"/>
  <c r="G153" i="2"/>
  <c r="F153" i="2"/>
  <c r="E153" i="2"/>
  <c r="K152" i="2"/>
  <c r="J152" i="2"/>
  <c r="I152" i="2"/>
  <c r="H152" i="2"/>
  <c r="G152" i="2"/>
  <c r="F152" i="2"/>
  <c r="E152" i="2"/>
  <c r="K151" i="2"/>
  <c r="J151" i="2"/>
  <c r="I151" i="2"/>
  <c r="H151" i="2"/>
  <c r="G151" i="2"/>
  <c r="F151" i="2"/>
  <c r="E151" i="2"/>
  <c r="K150" i="2"/>
  <c r="J150" i="2"/>
  <c r="I150" i="2"/>
  <c r="H150" i="2"/>
  <c r="G150" i="2"/>
  <c r="F150" i="2"/>
  <c r="E150" i="2"/>
  <c r="K149" i="2"/>
  <c r="J149" i="2"/>
  <c r="I149" i="2"/>
  <c r="H149" i="2"/>
  <c r="G149" i="2"/>
  <c r="F149" i="2"/>
  <c r="E149" i="2"/>
  <c r="K148" i="2"/>
  <c r="J148" i="2"/>
  <c r="I148" i="2"/>
  <c r="H148" i="2"/>
  <c r="G148" i="2"/>
  <c r="F148" i="2"/>
  <c r="E148" i="2"/>
  <c r="K147" i="2"/>
  <c r="J147" i="2"/>
  <c r="I147" i="2"/>
  <c r="H147" i="2"/>
  <c r="G147" i="2"/>
  <c r="F147" i="2"/>
  <c r="E147" i="2"/>
  <c r="K146" i="2"/>
  <c r="J146" i="2"/>
  <c r="I146" i="2"/>
  <c r="H146" i="2"/>
  <c r="G146" i="2"/>
  <c r="F146" i="2"/>
  <c r="E146" i="2"/>
  <c r="K145" i="2"/>
  <c r="J145" i="2"/>
  <c r="I145" i="2"/>
  <c r="H145" i="2"/>
  <c r="G145" i="2"/>
  <c r="F145" i="2"/>
  <c r="E145" i="2"/>
  <c r="K144" i="2"/>
  <c r="J144" i="2"/>
  <c r="I144" i="2"/>
  <c r="H144" i="2"/>
  <c r="G144" i="2"/>
  <c r="F144" i="2"/>
  <c r="E144" i="2"/>
  <c r="K143" i="2"/>
  <c r="J143" i="2"/>
  <c r="I143" i="2"/>
  <c r="H143" i="2"/>
  <c r="G143" i="2"/>
  <c r="F143" i="2"/>
  <c r="E143" i="2"/>
  <c r="K142" i="2"/>
  <c r="J142" i="2"/>
  <c r="I142" i="2"/>
  <c r="H142" i="2"/>
  <c r="G142" i="2"/>
  <c r="F142" i="2"/>
  <c r="E142" i="2"/>
  <c r="K141" i="2"/>
  <c r="J141" i="2"/>
  <c r="I141" i="2"/>
  <c r="H141" i="2"/>
  <c r="G141" i="2"/>
  <c r="F141" i="2"/>
  <c r="E141" i="2"/>
  <c r="K140" i="2"/>
  <c r="J140" i="2"/>
  <c r="I140" i="2"/>
  <c r="H140" i="2"/>
  <c r="G140" i="2"/>
  <c r="F140" i="2"/>
  <c r="E140" i="2"/>
  <c r="K139" i="2"/>
  <c r="J139" i="2"/>
  <c r="I139" i="2"/>
  <c r="H139" i="2"/>
  <c r="G139" i="2"/>
  <c r="F139" i="2"/>
  <c r="E139" i="2"/>
  <c r="K138" i="2"/>
  <c r="J138" i="2"/>
  <c r="I138" i="2"/>
  <c r="H138" i="2"/>
  <c r="G138" i="2"/>
  <c r="F138" i="2"/>
  <c r="E138" i="2"/>
  <c r="K137" i="2"/>
  <c r="J137" i="2"/>
  <c r="I137" i="2"/>
  <c r="H137" i="2"/>
  <c r="G137" i="2"/>
  <c r="F137" i="2"/>
  <c r="E137" i="2"/>
  <c r="K136" i="2"/>
  <c r="J136" i="2"/>
  <c r="I136" i="2"/>
  <c r="H136" i="2"/>
  <c r="G136" i="2"/>
  <c r="F136" i="2"/>
  <c r="E136" i="2"/>
  <c r="K135" i="2"/>
  <c r="J135" i="2"/>
  <c r="I135" i="2"/>
  <c r="K75" i="1" s="1"/>
  <c r="M75" i="1" s="1"/>
  <c r="H135" i="2"/>
  <c r="G135" i="2"/>
  <c r="F135" i="2"/>
  <c r="E135" i="2"/>
  <c r="K134" i="2"/>
  <c r="J134" i="2"/>
  <c r="I134" i="2"/>
  <c r="K74" i="1" s="1"/>
  <c r="M74" i="1" s="1"/>
  <c r="H134" i="2"/>
  <c r="G134" i="2"/>
  <c r="F134" i="2"/>
  <c r="E134" i="2"/>
  <c r="K133" i="2"/>
  <c r="J133" i="2"/>
  <c r="I133" i="2"/>
  <c r="K73" i="1" s="1"/>
  <c r="M73" i="1" s="1"/>
  <c r="H133" i="2"/>
  <c r="G133" i="2"/>
  <c r="F133" i="2"/>
  <c r="E133" i="2"/>
  <c r="K132" i="2"/>
  <c r="J132" i="2"/>
  <c r="I132" i="2"/>
  <c r="H132" i="2"/>
  <c r="G132" i="2"/>
  <c r="F132" i="2"/>
  <c r="E132" i="2"/>
  <c r="K131" i="2"/>
  <c r="J131" i="2"/>
  <c r="I131" i="2"/>
  <c r="H131" i="2"/>
  <c r="G131" i="2"/>
  <c r="F131" i="2"/>
  <c r="E131" i="2"/>
  <c r="K130" i="2"/>
  <c r="J130" i="2"/>
  <c r="I130" i="2"/>
  <c r="K72" i="1" s="1"/>
  <c r="M72" i="1" s="1"/>
  <c r="H130" i="2"/>
  <c r="G130" i="2"/>
  <c r="F130" i="2"/>
  <c r="E130" i="2"/>
  <c r="K129" i="2"/>
  <c r="J129" i="2"/>
  <c r="I129" i="2"/>
  <c r="H129" i="2"/>
  <c r="G129" i="2"/>
  <c r="F129" i="2"/>
  <c r="E129" i="2"/>
  <c r="K128" i="2"/>
  <c r="J128" i="2"/>
  <c r="I128" i="2"/>
  <c r="H128" i="2"/>
  <c r="G128" i="2"/>
  <c r="F128" i="2"/>
  <c r="E128" i="2"/>
  <c r="K127" i="2"/>
  <c r="J127" i="2"/>
  <c r="I127" i="2"/>
  <c r="K71" i="1" s="1"/>
  <c r="M71" i="1" s="1"/>
  <c r="H127" i="2"/>
  <c r="G127" i="2"/>
  <c r="F127" i="2"/>
  <c r="E127" i="2"/>
  <c r="K126" i="2"/>
  <c r="J126" i="2"/>
  <c r="I126" i="2"/>
  <c r="K70" i="1" s="1"/>
  <c r="M70" i="1" s="1"/>
  <c r="H126" i="2"/>
  <c r="G126" i="2"/>
  <c r="F126" i="2"/>
  <c r="E126" i="2"/>
  <c r="K125" i="2"/>
  <c r="J125" i="2"/>
  <c r="I125" i="2"/>
  <c r="H125" i="2"/>
  <c r="G125" i="2"/>
  <c r="F125" i="2"/>
  <c r="E125" i="2"/>
  <c r="K124" i="2"/>
  <c r="J124" i="2"/>
  <c r="I124" i="2"/>
  <c r="K69" i="1" s="1"/>
  <c r="M69" i="1" s="1"/>
  <c r="H124" i="2"/>
  <c r="G124" i="2"/>
  <c r="F124" i="2"/>
  <c r="E124" i="2"/>
  <c r="K123" i="2"/>
  <c r="J123" i="2"/>
  <c r="I123" i="2"/>
  <c r="H123" i="2"/>
  <c r="G123" i="2"/>
  <c r="F123" i="2"/>
  <c r="E123" i="2"/>
  <c r="K122" i="2"/>
  <c r="J122" i="2"/>
  <c r="I122" i="2"/>
  <c r="H122" i="2"/>
  <c r="G122" i="2"/>
  <c r="F122" i="2"/>
  <c r="E122" i="2"/>
  <c r="K121" i="2"/>
  <c r="J121" i="2"/>
  <c r="I121" i="2"/>
  <c r="H121" i="2"/>
  <c r="G121" i="2"/>
  <c r="F121" i="2"/>
  <c r="E121" i="2"/>
  <c r="K120" i="2"/>
  <c r="J120" i="2"/>
  <c r="I120" i="2"/>
  <c r="H120" i="2"/>
  <c r="G120" i="2"/>
  <c r="F120" i="2"/>
  <c r="E120" i="2"/>
  <c r="K119" i="2"/>
  <c r="J119" i="2"/>
  <c r="I119" i="2"/>
  <c r="H119" i="2"/>
  <c r="G119" i="2"/>
  <c r="F119" i="2"/>
  <c r="E119" i="2"/>
  <c r="K118" i="2"/>
  <c r="J118" i="2"/>
  <c r="I118" i="2"/>
  <c r="H118" i="2"/>
  <c r="G118" i="2"/>
  <c r="F118" i="2"/>
  <c r="E118" i="2"/>
  <c r="K117" i="2"/>
  <c r="J117" i="2"/>
  <c r="I117" i="2"/>
  <c r="H117" i="2"/>
  <c r="G117" i="2"/>
  <c r="F117" i="2"/>
  <c r="E117" i="2"/>
  <c r="K116" i="2"/>
  <c r="J116" i="2"/>
  <c r="I116" i="2"/>
  <c r="H116" i="2"/>
  <c r="G116" i="2"/>
  <c r="F116" i="2"/>
  <c r="E116" i="2"/>
  <c r="K115" i="2"/>
  <c r="J115" i="2"/>
  <c r="I115" i="2"/>
  <c r="H115" i="2"/>
  <c r="G115" i="2"/>
  <c r="F115" i="2"/>
  <c r="E115" i="2"/>
  <c r="K114" i="2"/>
  <c r="J114" i="2"/>
  <c r="I114" i="2"/>
  <c r="K68" i="1" s="1"/>
  <c r="M68" i="1" s="1"/>
  <c r="H114" i="2"/>
  <c r="G114" i="2"/>
  <c r="F114" i="2"/>
  <c r="E114" i="2"/>
  <c r="K113" i="2"/>
  <c r="J113" i="2"/>
  <c r="I113" i="2"/>
  <c r="K67" i="1" s="1"/>
  <c r="M67" i="1" s="1"/>
  <c r="H113" i="2"/>
  <c r="G113" i="2"/>
  <c r="F113" i="2"/>
  <c r="E113" i="2"/>
  <c r="K112" i="2"/>
  <c r="J112" i="2"/>
  <c r="I112" i="2"/>
  <c r="K66" i="1" s="1"/>
  <c r="M66" i="1" s="1"/>
  <c r="H112" i="2"/>
  <c r="G112" i="2"/>
  <c r="F112" i="2"/>
  <c r="E112" i="2"/>
  <c r="K111" i="2"/>
  <c r="J111" i="2"/>
  <c r="I111" i="2"/>
  <c r="K65" i="1" s="1"/>
  <c r="M65" i="1" s="1"/>
  <c r="H111" i="2"/>
  <c r="G111" i="2"/>
  <c r="F111" i="2"/>
  <c r="E111" i="2"/>
  <c r="K110" i="2"/>
  <c r="J110" i="2"/>
  <c r="I110" i="2"/>
  <c r="K64" i="1" s="1"/>
  <c r="M64" i="1" s="1"/>
  <c r="H110" i="2"/>
  <c r="G110" i="2"/>
  <c r="F110" i="2"/>
  <c r="E110" i="2"/>
  <c r="K109" i="2"/>
  <c r="J109" i="2"/>
  <c r="I109" i="2"/>
  <c r="K63" i="1" s="1"/>
  <c r="M63" i="1" s="1"/>
  <c r="H109" i="2"/>
  <c r="G109" i="2"/>
  <c r="F109" i="2"/>
  <c r="E109" i="2"/>
  <c r="K108" i="2"/>
  <c r="J108" i="2"/>
  <c r="I108" i="2"/>
  <c r="K62" i="1" s="1"/>
  <c r="M62" i="1" s="1"/>
  <c r="H108" i="2"/>
  <c r="G108" i="2"/>
  <c r="F108" i="2"/>
  <c r="E108" i="2"/>
  <c r="K107" i="2"/>
  <c r="J107" i="2"/>
  <c r="I107" i="2"/>
  <c r="K61" i="1" s="1"/>
  <c r="M61" i="1" s="1"/>
  <c r="H107" i="2"/>
  <c r="G107" i="2"/>
  <c r="F107" i="2"/>
  <c r="E107" i="2"/>
  <c r="K106" i="2"/>
  <c r="J106" i="2"/>
  <c r="I106" i="2"/>
  <c r="H106" i="2"/>
  <c r="G106" i="2"/>
  <c r="F106" i="2"/>
  <c r="E106" i="2"/>
  <c r="K105" i="2"/>
  <c r="J105" i="2"/>
  <c r="I105" i="2"/>
  <c r="K60" i="1" s="1"/>
  <c r="M60" i="1" s="1"/>
  <c r="H105" i="2"/>
  <c r="G105" i="2"/>
  <c r="F105" i="2"/>
  <c r="E105" i="2"/>
  <c r="K104" i="2"/>
  <c r="J104" i="2"/>
  <c r="I104" i="2"/>
  <c r="K59" i="1" s="1"/>
  <c r="M59" i="1" s="1"/>
  <c r="H104" i="2"/>
  <c r="G104" i="2"/>
  <c r="F104" i="2"/>
  <c r="E104" i="2"/>
  <c r="K103" i="2"/>
  <c r="J103" i="2"/>
  <c r="I103" i="2"/>
  <c r="K58" i="1" s="1"/>
  <c r="M58" i="1" s="1"/>
  <c r="H103" i="2"/>
  <c r="G103" i="2"/>
  <c r="F103" i="2"/>
  <c r="E103" i="2"/>
  <c r="K102" i="2"/>
  <c r="J102" i="2"/>
  <c r="I102" i="2"/>
  <c r="K57" i="1" s="1"/>
  <c r="M57" i="1" s="1"/>
  <c r="H102" i="2"/>
  <c r="G102" i="2"/>
  <c r="F102" i="2"/>
  <c r="E102" i="2"/>
  <c r="K101" i="2"/>
  <c r="J101" i="2"/>
  <c r="I101" i="2"/>
  <c r="K56" i="1" s="1"/>
  <c r="M56" i="1" s="1"/>
  <c r="H101" i="2"/>
  <c r="G101" i="2"/>
  <c r="F101" i="2"/>
  <c r="E101" i="2"/>
  <c r="K100" i="2"/>
  <c r="J100" i="2"/>
  <c r="I100" i="2"/>
  <c r="H100" i="2"/>
  <c r="G100" i="2"/>
  <c r="F100" i="2"/>
  <c r="E100" i="2"/>
  <c r="K99" i="2"/>
  <c r="J99" i="2"/>
  <c r="I99" i="2"/>
  <c r="K55" i="1" s="1"/>
  <c r="M55" i="1" s="1"/>
  <c r="H99" i="2"/>
  <c r="G99" i="2"/>
  <c r="F99" i="2"/>
  <c r="E99" i="2"/>
  <c r="K98" i="2"/>
  <c r="J98" i="2"/>
  <c r="I98" i="2"/>
  <c r="K54" i="1" s="1"/>
  <c r="M54" i="1" s="1"/>
  <c r="H98" i="2"/>
  <c r="G98" i="2"/>
  <c r="F98" i="2"/>
  <c r="E98" i="2"/>
  <c r="K97" i="2"/>
  <c r="J97" i="2"/>
  <c r="I97" i="2"/>
  <c r="K53" i="1" s="1"/>
  <c r="M53" i="1" s="1"/>
  <c r="H97" i="2"/>
  <c r="G97" i="2"/>
  <c r="F97" i="2"/>
  <c r="E97" i="2"/>
  <c r="K96" i="2"/>
  <c r="J96" i="2"/>
  <c r="I96" i="2"/>
  <c r="K52" i="1" s="1"/>
  <c r="M52" i="1" s="1"/>
  <c r="H96" i="2"/>
  <c r="G96" i="2"/>
  <c r="F96" i="2"/>
  <c r="E96" i="2"/>
  <c r="K95" i="2"/>
  <c r="J95" i="2"/>
  <c r="I95" i="2"/>
  <c r="H95" i="2"/>
  <c r="G95" i="2"/>
  <c r="F95" i="2"/>
  <c r="E95" i="2"/>
  <c r="K94" i="2"/>
  <c r="J94" i="2"/>
  <c r="I94" i="2"/>
  <c r="H94" i="2"/>
  <c r="G94" i="2"/>
  <c r="F94" i="2"/>
  <c r="E94" i="2"/>
  <c r="K93" i="2"/>
  <c r="J93" i="2"/>
  <c r="I93" i="2"/>
  <c r="H93" i="2"/>
  <c r="G93" i="2"/>
  <c r="F93" i="2"/>
  <c r="E93" i="2"/>
  <c r="K92" i="2"/>
  <c r="J92" i="2"/>
  <c r="I92" i="2"/>
  <c r="K51" i="1" s="1"/>
  <c r="M51" i="1" s="1"/>
  <c r="H92" i="2"/>
  <c r="G92" i="2"/>
  <c r="F92" i="2"/>
  <c r="E92" i="2"/>
  <c r="K91" i="2"/>
  <c r="J91" i="2"/>
  <c r="I91" i="2"/>
  <c r="K50" i="1" s="1"/>
  <c r="M50" i="1" s="1"/>
  <c r="H91" i="2"/>
  <c r="G91" i="2"/>
  <c r="F91" i="2"/>
  <c r="E91" i="2"/>
  <c r="K90" i="2"/>
  <c r="J90" i="2"/>
  <c r="I90" i="2"/>
  <c r="K43" i="1" s="1"/>
  <c r="M43" i="1" s="1"/>
  <c r="H90" i="2"/>
  <c r="G90" i="2"/>
  <c r="F90" i="2"/>
  <c r="E90" i="2"/>
  <c r="K89" i="2"/>
  <c r="J89" i="2"/>
  <c r="I89" i="2"/>
  <c r="K42" i="1" s="1"/>
  <c r="M42" i="1" s="1"/>
  <c r="H89" i="2"/>
  <c r="G89" i="2"/>
  <c r="F89" i="2"/>
  <c r="E89" i="2"/>
  <c r="K88" i="2"/>
  <c r="J88" i="2"/>
  <c r="I88" i="2"/>
  <c r="K49" i="1" s="1"/>
  <c r="M49" i="1" s="1"/>
  <c r="H88" i="2"/>
  <c r="G88" i="2"/>
  <c r="F88" i="2"/>
  <c r="E88" i="2"/>
  <c r="K87" i="2"/>
  <c r="J87" i="2"/>
  <c r="I87" i="2"/>
  <c r="K48" i="1" s="1"/>
  <c r="M48" i="1" s="1"/>
  <c r="H87" i="2"/>
  <c r="G87" i="2"/>
  <c r="F87" i="2"/>
  <c r="E87" i="2"/>
  <c r="K86" i="2"/>
  <c r="J86" i="2"/>
  <c r="I86" i="2"/>
  <c r="K41" i="1" s="1"/>
  <c r="M41" i="1" s="1"/>
  <c r="H86" i="2"/>
  <c r="G86" i="2"/>
  <c r="F86" i="2"/>
  <c r="E86" i="2"/>
  <c r="K85" i="2"/>
  <c r="J85" i="2"/>
  <c r="I85" i="2"/>
  <c r="K40" i="1" s="1"/>
  <c r="M40" i="1" s="1"/>
  <c r="H85" i="2"/>
  <c r="G85" i="2"/>
  <c r="F85" i="2"/>
  <c r="E85" i="2"/>
  <c r="K84" i="2"/>
  <c r="J84" i="2"/>
  <c r="I84" i="2"/>
  <c r="K39" i="1" s="1"/>
  <c r="M39" i="1" s="1"/>
  <c r="H84" i="2"/>
  <c r="G84" i="2"/>
  <c r="F84" i="2"/>
  <c r="E84" i="2"/>
  <c r="K83" i="2"/>
  <c r="J83" i="2"/>
  <c r="I83" i="2"/>
  <c r="K46" i="1" s="1"/>
  <c r="M46" i="1" s="1"/>
  <c r="H83" i="2"/>
  <c r="G83" i="2"/>
  <c r="F83" i="2"/>
  <c r="E83" i="2"/>
  <c r="K82" i="2"/>
  <c r="J82" i="2"/>
  <c r="I82" i="2"/>
  <c r="K45" i="1" s="1"/>
  <c r="M45" i="1" s="1"/>
  <c r="H82" i="2"/>
  <c r="G82" i="2"/>
  <c r="F82" i="2"/>
  <c r="E82" i="2"/>
  <c r="K81" i="2"/>
  <c r="J81" i="2"/>
  <c r="I81" i="2"/>
  <c r="K44" i="1" s="1"/>
  <c r="M44" i="1" s="1"/>
  <c r="H81" i="2"/>
  <c r="G81" i="2"/>
  <c r="F81" i="2"/>
  <c r="E81" i="2"/>
  <c r="K80" i="2"/>
  <c r="J80" i="2"/>
  <c r="I80" i="2"/>
  <c r="K47" i="1" s="1"/>
  <c r="M47" i="1" s="1"/>
  <c r="H80" i="2"/>
  <c r="G80" i="2"/>
  <c r="F80" i="2"/>
  <c r="E80" i="2"/>
  <c r="K79" i="2"/>
  <c r="J79" i="2"/>
  <c r="I79" i="2"/>
  <c r="H79" i="2"/>
  <c r="G79" i="2"/>
  <c r="F79" i="2"/>
  <c r="E79" i="2"/>
  <c r="K78" i="2"/>
  <c r="J78" i="2"/>
  <c r="I78" i="2"/>
  <c r="H78" i="2"/>
  <c r="G78" i="2"/>
  <c r="F78" i="2"/>
  <c r="E78" i="2"/>
  <c r="K77" i="2"/>
  <c r="J77" i="2"/>
  <c r="I77" i="2"/>
  <c r="H77" i="2"/>
  <c r="G77" i="2"/>
  <c r="F77" i="2"/>
  <c r="E77" i="2"/>
  <c r="K76" i="2"/>
  <c r="J76" i="2"/>
  <c r="I76" i="2"/>
  <c r="K38" i="1" s="1"/>
  <c r="M38" i="1" s="1"/>
  <c r="H76" i="2"/>
  <c r="G76" i="2"/>
  <c r="F76" i="2"/>
  <c r="E76" i="2"/>
  <c r="K75" i="2"/>
  <c r="J75" i="2"/>
  <c r="I75" i="2"/>
  <c r="K37" i="1" s="1"/>
  <c r="M37" i="1" s="1"/>
  <c r="H75" i="2"/>
  <c r="G75" i="2"/>
  <c r="F75" i="2"/>
  <c r="E75" i="2"/>
  <c r="K74" i="2"/>
  <c r="J74" i="2"/>
  <c r="I74" i="2"/>
  <c r="K36" i="1" s="1"/>
  <c r="M36" i="1" s="1"/>
  <c r="H74" i="2"/>
  <c r="G74" i="2"/>
  <c r="F74" i="2"/>
  <c r="E74" i="2"/>
  <c r="K73" i="2"/>
  <c r="J73" i="2"/>
  <c r="I73" i="2"/>
  <c r="K35" i="1" s="1"/>
  <c r="M35" i="1" s="1"/>
  <c r="H73" i="2"/>
  <c r="G73" i="2"/>
  <c r="F73" i="2"/>
  <c r="E73" i="2"/>
  <c r="K72" i="2"/>
  <c r="J72" i="2"/>
  <c r="I72" i="2"/>
  <c r="K34" i="1" s="1"/>
  <c r="M34" i="1" s="1"/>
  <c r="H72" i="2"/>
  <c r="G72" i="2"/>
  <c r="F72" i="2"/>
  <c r="E72" i="2"/>
  <c r="K71" i="2"/>
  <c r="J71" i="2"/>
  <c r="I71" i="2"/>
  <c r="K33" i="1" s="1"/>
  <c r="M33" i="1" s="1"/>
  <c r="H71" i="2"/>
  <c r="G71" i="2"/>
  <c r="F71" i="2"/>
  <c r="E71" i="2"/>
  <c r="K70" i="2"/>
  <c r="J70" i="2"/>
  <c r="I70" i="2"/>
  <c r="K32" i="1" s="1"/>
  <c r="M32" i="1" s="1"/>
  <c r="H70" i="2"/>
  <c r="G70" i="2"/>
  <c r="F70" i="2"/>
  <c r="E70" i="2"/>
  <c r="K69" i="2"/>
  <c r="J69" i="2"/>
  <c r="I69" i="2"/>
  <c r="K31" i="1" s="1"/>
  <c r="M31" i="1" s="1"/>
  <c r="H69" i="2"/>
  <c r="G69" i="2"/>
  <c r="F69" i="2"/>
  <c r="E69" i="2"/>
  <c r="K68" i="2"/>
  <c r="J68" i="2"/>
  <c r="I68" i="2"/>
  <c r="K30" i="1" s="1"/>
  <c r="M30" i="1" s="1"/>
  <c r="H68" i="2"/>
  <c r="G68" i="2"/>
  <c r="F68" i="2"/>
  <c r="E68" i="2"/>
  <c r="K67" i="2"/>
  <c r="J67" i="2"/>
  <c r="I67" i="2"/>
  <c r="H67" i="2"/>
  <c r="G67" i="2"/>
  <c r="F67" i="2"/>
  <c r="E67" i="2"/>
  <c r="K66" i="2"/>
  <c r="J66" i="2"/>
  <c r="I66" i="2"/>
  <c r="H66" i="2"/>
  <c r="G66" i="2"/>
  <c r="F66" i="2"/>
  <c r="E66" i="2"/>
  <c r="K65" i="2"/>
  <c r="J65" i="2"/>
  <c r="I65" i="2"/>
  <c r="H65" i="2"/>
  <c r="G65" i="2"/>
  <c r="F65" i="2"/>
  <c r="E65" i="2"/>
  <c r="K64" i="2"/>
  <c r="J64" i="2"/>
  <c r="I64" i="2"/>
  <c r="H64" i="2"/>
  <c r="G64" i="2"/>
  <c r="F64" i="2"/>
  <c r="E64" i="2"/>
  <c r="K63" i="2"/>
  <c r="J63" i="2"/>
  <c r="I63" i="2"/>
  <c r="H63" i="2"/>
  <c r="G63" i="2"/>
  <c r="F63" i="2"/>
  <c r="E63" i="2"/>
  <c r="K62" i="2"/>
  <c r="J62" i="2"/>
  <c r="I62" i="2"/>
  <c r="H62" i="2"/>
  <c r="G62" i="2"/>
  <c r="F62" i="2"/>
  <c r="E62" i="2"/>
  <c r="K61" i="2"/>
  <c r="J61" i="2"/>
  <c r="I61" i="2"/>
  <c r="H61" i="2"/>
  <c r="G61" i="2"/>
  <c r="F61" i="2"/>
  <c r="E61" i="2"/>
  <c r="K60" i="2"/>
  <c r="J60" i="2"/>
  <c r="I60" i="2"/>
  <c r="H60" i="2"/>
  <c r="G60" i="2"/>
  <c r="F60" i="2"/>
  <c r="E60" i="2"/>
  <c r="K59" i="2"/>
  <c r="J59" i="2"/>
  <c r="I59" i="2"/>
  <c r="H59" i="2"/>
  <c r="G59" i="2"/>
  <c r="F59" i="2"/>
  <c r="E59" i="2"/>
  <c r="K58" i="2"/>
  <c r="J58" i="2"/>
  <c r="I58" i="2"/>
  <c r="H58" i="2"/>
  <c r="G58" i="2"/>
  <c r="F58" i="2"/>
  <c r="E58" i="2"/>
  <c r="K57" i="2"/>
  <c r="J57" i="2"/>
  <c r="I57" i="2"/>
  <c r="H57" i="2"/>
  <c r="G57" i="2"/>
  <c r="F57" i="2"/>
  <c r="E57" i="2"/>
  <c r="K56" i="2"/>
  <c r="J56" i="2"/>
  <c r="I56" i="2"/>
  <c r="H56" i="2"/>
  <c r="G56" i="2"/>
  <c r="F56" i="2"/>
  <c r="E56" i="2"/>
  <c r="K55" i="2"/>
  <c r="J55" i="2"/>
  <c r="I55" i="2"/>
  <c r="H55" i="2"/>
  <c r="G55" i="2"/>
  <c r="F55" i="2"/>
  <c r="E55" i="2"/>
  <c r="K54" i="2"/>
  <c r="J54" i="2"/>
  <c r="I54" i="2"/>
  <c r="H54" i="2"/>
  <c r="G54" i="2"/>
  <c r="F54" i="2"/>
  <c r="E54" i="2"/>
  <c r="K53" i="2"/>
  <c r="J53" i="2"/>
  <c r="I53" i="2"/>
  <c r="H53" i="2"/>
  <c r="G53" i="2"/>
  <c r="F53" i="2"/>
  <c r="E53" i="2"/>
  <c r="K52" i="2"/>
  <c r="J52" i="2"/>
  <c r="I52" i="2"/>
  <c r="H52" i="2"/>
  <c r="G52" i="2"/>
  <c r="F52" i="2"/>
  <c r="E52" i="2"/>
  <c r="K51" i="2"/>
  <c r="J51" i="2"/>
  <c r="I51" i="2"/>
  <c r="K29" i="1" s="1"/>
  <c r="M29" i="1" s="1"/>
  <c r="H51" i="2"/>
  <c r="G51" i="2"/>
  <c r="F51" i="2"/>
  <c r="E51" i="2"/>
  <c r="K50" i="2"/>
  <c r="J50" i="2"/>
  <c r="I50" i="2"/>
  <c r="H50" i="2"/>
  <c r="G50" i="2"/>
  <c r="F50" i="2"/>
  <c r="E50" i="2"/>
  <c r="K49" i="2"/>
  <c r="J49" i="2"/>
  <c r="I49" i="2"/>
  <c r="K28" i="1" s="1"/>
  <c r="M28" i="1" s="1"/>
  <c r="H49" i="2"/>
  <c r="G49" i="2"/>
  <c r="F49" i="2"/>
  <c r="E49" i="2"/>
  <c r="K48" i="2"/>
  <c r="J48" i="2"/>
  <c r="I48" i="2"/>
  <c r="K27" i="1" s="1"/>
  <c r="M27" i="1" s="1"/>
  <c r="H48" i="2"/>
  <c r="G48" i="2"/>
  <c r="F48" i="2"/>
  <c r="E48" i="2"/>
  <c r="K47" i="2"/>
  <c r="J47" i="2"/>
  <c r="I47" i="2"/>
  <c r="K26" i="1" s="1"/>
  <c r="M26" i="1" s="1"/>
  <c r="H47" i="2"/>
  <c r="G47" i="2"/>
  <c r="F47" i="2"/>
  <c r="E47" i="2"/>
  <c r="K46" i="2"/>
  <c r="J46" i="2"/>
  <c r="I46" i="2"/>
  <c r="H46" i="2"/>
  <c r="G46" i="2"/>
  <c r="F46" i="2"/>
  <c r="E46" i="2"/>
  <c r="K45" i="2"/>
  <c r="J45" i="2"/>
  <c r="I45" i="2"/>
  <c r="H45" i="2"/>
  <c r="G45" i="2"/>
  <c r="F45" i="2"/>
  <c r="E45" i="2"/>
  <c r="K44" i="2"/>
  <c r="J44" i="2"/>
  <c r="I44" i="2"/>
  <c r="H44" i="2"/>
  <c r="G44" i="2"/>
  <c r="F44" i="2"/>
  <c r="E44" i="2"/>
  <c r="K43" i="2"/>
  <c r="J43" i="2"/>
  <c r="I43" i="2"/>
  <c r="H43" i="2"/>
  <c r="G43" i="2"/>
  <c r="F43" i="2"/>
  <c r="E43" i="2"/>
  <c r="K42" i="2"/>
  <c r="J42" i="2"/>
  <c r="I42" i="2"/>
  <c r="H42" i="2"/>
  <c r="G42" i="2"/>
  <c r="F42" i="2"/>
  <c r="E42" i="2"/>
  <c r="K41" i="2"/>
  <c r="J41" i="2"/>
  <c r="I41" i="2"/>
  <c r="H41" i="2"/>
  <c r="G41" i="2"/>
  <c r="F41" i="2"/>
  <c r="E41" i="2"/>
  <c r="K40" i="2"/>
  <c r="J40" i="2"/>
  <c r="I40" i="2"/>
  <c r="K25" i="1" s="1"/>
  <c r="M25" i="1" s="1"/>
  <c r="H40" i="2"/>
  <c r="G40" i="2"/>
  <c r="F40" i="2"/>
  <c r="E40" i="2"/>
  <c r="K39" i="2"/>
  <c r="J39" i="2"/>
  <c r="I39" i="2"/>
  <c r="K24" i="1" s="1"/>
  <c r="M24" i="1" s="1"/>
  <c r="H39" i="2"/>
  <c r="G39" i="2"/>
  <c r="F39" i="2"/>
  <c r="E39" i="2"/>
  <c r="K38" i="2"/>
  <c r="J38" i="2"/>
  <c r="I38" i="2"/>
  <c r="H38" i="2"/>
  <c r="G38" i="2"/>
  <c r="F38" i="2"/>
  <c r="E38" i="2"/>
  <c r="K37" i="2"/>
  <c r="J37" i="2"/>
  <c r="I37" i="2"/>
  <c r="H37" i="2"/>
  <c r="G37" i="2"/>
  <c r="F37" i="2"/>
  <c r="E37" i="2"/>
  <c r="K36" i="2"/>
  <c r="J36" i="2"/>
  <c r="I36" i="2"/>
  <c r="H36" i="2"/>
  <c r="G36" i="2"/>
  <c r="F36" i="2"/>
  <c r="E36" i="2"/>
  <c r="K35" i="2"/>
  <c r="J35" i="2"/>
  <c r="I35" i="2"/>
  <c r="H35" i="2"/>
  <c r="G35" i="2"/>
  <c r="F35" i="2"/>
  <c r="E35" i="2"/>
  <c r="K34" i="2"/>
  <c r="J34" i="2"/>
  <c r="I34" i="2"/>
  <c r="H34" i="2"/>
  <c r="G34" i="2"/>
  <c r="F34" i="2"/>
  <c r="E34" i="2"/>
  <c r="K33" i="2"/>
  <c r="J33" i="2"/>
  <c r="I33" i="2"/>
  <c r="H33" i="2"/>
  <c r="G33" i="2"/>
  <c r="F33" i="2"/>
  <c r="E33" i="2"/>
  <c r="K32" i="2"/>
  <c r="J32" i="2"/>
  <c r="I32" i="2"/>
  <c r="K23" i="1" s="1"/>
  <c r="M23" i="1" s="1"/>
  <c r="H32" i="2"/>
  <c r="G32" i="2"/>
  <c r="F32" i="2"/>
  <c r="E32" i="2"/>
  <c r="K31" i="2"/>
  <c r="J31" i="2"/>
  <c r="I31" i="2"/>
  <c r="K22" i="1" s="1"/>
  <c r="M22" i="1" s="1"/>
  <c r="H31" i="2"/>
  <c r="G31" i="2"/>
  <c r="F31" i="2"/>
  <c r="E31" i="2"/>
  <c r="K30" i="2"/>
  <c r="J30" i="2"/>
  <c r="I30" i="2"/>
  <c r="K21" i="1" s="1"/>
  <c r="M21" i="1" s="1"/>
  <c r="H30" i="2"/>
  <c r="G30" i="2"/>
  <c r="F30" i="2"/>
  <c r="E30" i="2"/>
  <c r="K29" i="2"/>
  <c r="J29" i="2"/>
  <c r="I29" i="2"/>
  <c r="K20" i="1" s="1"/>
  <c r="M20" i="1" s="1"/>
  <c r="H29" i="2"/>
  <c r="G29" i="2"/>
  <c r="F29" i="2"/>
  <c r="E29" i="2"/>
  <c r="K28" i="2"/>
  <c r="J28" i="2"/>
  <c r="I28" i="2"/>
  <c r="K19" i="1" s="1"/>
  <c r="M19" i="1" s="1"/>
  <c r="H28" i="2"/>
  <c r="G28" i="2"/>
  <c r="F28" i="2"/>
  <c r="E28" i="2"/>
  <c r="K27" i="2"/>
  <c r="J27" i="2"/>
  <c r="I27" i="2"/>
  <c r="K18" i="1" s="1"/>
  <c r="M18" i="1" s="1"/>
  <c r="H27" i="2"/>
  <c r="G27" i="2"/>
  <c r="F27" i="2"/>
  <c r="E27" i="2"/>
  <c r="K26" i="2"/>
  <c r="J26" i="2"/>
  <c r="I26" i="2"/>
  <c r="K17" i="1" s="1"/>
  <c r="M17" i="1" s="1"/>
  <c r="H26" i="2"/>
  <c r="G26" i="2"/>
  <c r="F26" i="2"/>
  <c r="E26" i="2"/>
  <c r="K25" i="2"/>
  <c r="J25" i="2"/>
  <c r="I25" i="2"/>
  <c r="K16" i="1" s="1"/>
  <c r="M16" i="1" s="1"/>
  <c r="H25" i="2"/>
  <c r="G25" i="2"/>
  <c r="F25" i="2"/>
  <c r="E25" i="2"/>
  <c r="K24" i="2"/>
  <c r="J24" i="2"/>
  <c r="I24" i="2"/>
  <c r="K15" i="1" s="1"/>
  <c r="M15" i="1" s="1"/>
  <c r="H24" i="2"/>
  <c r="G24" i="2"/>
  <c r="F24" i="2"/>
  <c r="E24" i="2"/>
  <c r="K23" i="2"/>
  <c r="J23" i="2"/>
  <c r="I23" i="2"/>
  <c r="K14" i="1" s="1"/>
  <c r="M14" i="1" s="1"/>
  <c r="H23" i="2"/>
  <c r="G23" i="2"/>
  <c r="F23" i="2"/>
  <c r="E23" i="2"/>
  <c r="K22" i="2"/>
  <c r="J22" i="2"/>
  <c r="I22" i="2"/>
  <c r="K13" i="1" s="1"/>
  <c r="M13" i="1" s="1"/>
  <c r="H22" i="2"/>
  <c r="G22" i="2"/>
  <c r="F22" i="2"/>
  <c r="E22" i="2"/>
  <c r="K21" i="2"/>
  <c r="J21" i="2"/>
  <c r="I21" i="2"/>
  <c r="K12" i="1" s="1"/>
  <c r="M12" i="1" s="1"/>
  <c r="H21" i="2"/>
  <c r="G21" i="2"/>
  <c r="F21" i="2"/>
  <c r="E21" i="2"/>
  <c r="K20" i="2"/>
  <c r="J20" i="2"/>
  <c r="I20" i="2"/>
  <c r="H20" i="2"/>
  <c r="G20" i="2"/>
  <c r="F20" i="2"/>
  <c r="E20" i="2"/>
  <c r="K19" i="2"/>
  <c r="J19" i="2"/>
  <c r="I19" i="2"/>
  <c r="K11" i="1" s="1"/>
  <c r="M11" i="1" s="1"/>
  <c r="H19" i="2"/>
  <c r="G19" i="2"/>
  <c r="F19" i="2"/>
  <c r="E19" i="2"/>
  <c r="K18" i="2"/>
  <c r="J18" i="2"/>
  <c r="I18" i="2"/>
  <c r="H18" i="2"/>
  <c r="G18" i="2"/>
  <c r="F18" i="2"/>
  <c r="E18" i="2"/>
  <c r="K17" i="2"/>
  <c r="J17" i="2"/>
  <c r="I17" i="2"/>
  <c r="H17" i="2"/>
  <c r="G17" i="2"/>
  <c r="F17" i="2"/>
  <c r="E17" i="2"/>
  <c r="K16" i="2"/>
  <c r="J16" i="2"/>
  <c r="I16" i="2"/>
  <c r="H16" i="2"/>
  <c r="G16" i="2"/>
  <c r="F16" i="2"/>
  <c r="E16" i="2"/>
  <c r="K15" i="2"/>
  <c r="J15" i="2"/>
  <c r="I15" i="2"/>
  <c r="H15" i="2"/>
  <c r="G15" i="2"/>
  <c r="F15" i="2"/>
  <c r="E15" i="2"/>
  <c r="K14" i="2"/>
  <c r="J14" i="2"/>
  <c r="I14" i="2"/>
  <c r="H14" i="2"/>
  <c r="G14" i="2"/>
  <c r="F14" i="2"/>
  <c r="E14" i="2"/>
  <c r="K13" i="2"/>
  <c r="J13" i="2"/>
  <c r="I13" i="2"/>
  <c r="H13" i="2"/>
  <c r="G13" i="2"/>
  <c r="F13" i="2"/>
  <c r="E13" i="2"/>
  <c r="K12" i="2"/>
  <c r="J12" i="2"/>
  <c r="I12" i="2"/>
  <c r="K10" i="1" s="1"/>
  <c r="M10" i="1" s="1"/>
  <c r="H12" i="2"/>
  <c r="G12" i="2"/>
  <c r="F12" i="2"/>
  <c r="E12" i="2"/>
  <c r="K11" i="2"/>
  <c r="J11" i="2"/>
  <c r="I11" i="2"/>
  <c r="K9" i="1" s="1"/>
  <c r="M9" i="1" s="1"/>
  <c r="H11" i="2"/>
  <c r="G11" i="2"/>
  <c r="F11" i="2"/>
  <c r="E11" i="2"/>
  <c r="K10" i="2"/>
  <c r="J10" i="2"/>
  <c r="I10" i="2"/>
  <c r="K8" i="1" s="1"/>
  <c r="M8" i="1" s="1"/>
  <c r="H10" i="2"/>
  <c r="G10" i="2"/>
  <c r="F10" i="2"/>
  <c r="E10" i="2"/>
  <c r="K9" i="2"/>
  <c r="J9" i="2"/>
  <c r="I9" i="2"/>
  <c r="K7" i="1" s="1"/>
  <c r="M7" i="1" s="1"/>
  <c r="H9" i="2"/>
  <c r="G9" i="2"/>
  <c r="F9" i="2"/>
  <c r="E9" i="2"/>
  <c r="K8" i="2"/>
  <c r="J8" i="2"/>
  <c r="I8" i="2"/>
  <c r="K6" i="1" s="1"/>
  <c r="M6" i="1" s="1"/>
  <c r="H8" i="2"/>
  <c r="G8" i="2"/>
  <c r="F8" i="2"/>
  <c r="E8" i="2"/>
  <c r="K7" i="2"/>
  <c r="J7" i="2"/>
  <c r="I7" i="2"/>
  <c r="K5" i="1" s="1"/>
  <c r="M5" i="1" s="1"/>
  <c r="H7" i="2"/>
  <c r="G7" i="2"/>
  <c r="F7" i="2"/>
  <c r="E7" i="2"/>
  <c r="K6" i="2"/>
  <c r="J6" i="2"/>
  <c r="I6" i="2"/>
  <c r="H6" i="2"/>
  <c r="G6" i="2"/>
  <c r="F6" i="2"/>
  <c r="E6" i="2"/>
  <c r="K5" i="2"/>
  <c r="J5" i="2"/>
  <c r="I5" i="2"/>
  <c r="H5" i="2"/>
  <c r="G5" i="2"/>
  <c r="F5" i="2"/>
  <c r="E5" i="2"/>
  <c r="K4" i="2"/>
  <c r="J4" i="2"/>
  <c r="I4" i="2"/>
  <c r="K4" i="1" s="1"/>
  <c r="M4" i="1" s="1"/>
  <c r="H4" i="2"/>
  <c r="G4" i="2"/>
  <c r="F4" i="2"/>
  <c r="E4" i="2"/>
  <c r="K3" i="2"/>
  <c r="J3" i="2"/>
  <c r="I3" i="2"/>
  <c r="K3" i="1" s="1"/>
  <c r="M3" i="1" s="1"/>
  <c r="H3" i="2"/>
  <c r="G3" i="2"/>
  <c r="F3" i="2"/>
  <c r="E3" i="2"/>
  <c r="K2" i="2"/>
  <c r="J2" i="2"/>
  <c r="I2" i="2"/>
  <c r="K2" i="1" s="1"/>
  <c r="M2" i="1" s="1"/>
  <c r="H2" i="2"/>
  <c r="G2" i="2"/>
  <c r="F2" i="2"/>
  <c r="E2" i="2"/>
  <c r="L390" i="1" l="1"/>
  <c r="L382" i="1"/>
  <c r="L342" i="1"/>
  <c r="L334" i="1"/>
  <c r="L326" i="1"/>
  <c r="L318" i="1"/>
  <c r="L302" i="1"/>
  <c r="L286" i="1"/>
  <c r="L270" i="1"/>
  <c r="L262" i="1"/>
  <c r="L254" i="1"/>
  <c r="L246" i="1"/>
  <c r="L238" i="1"/>
  <c r="L230" i="1"/>
  <c r="L222" i="1"/>
  <c r="L214" i="1"/>
  <c r="L206" i="1"/>
  <c r="L198" i="1"/>
  <c r="L182" i="1"/>
  <c r="L174" i="1"/>
  <c r="L166" i="1"/>
  <c r="L158" i="1"/>
  <c r="L150" i="1"/>
  <c r="L142" i="1"/>
  <c r="L134" i="1"/>
  <c r="L126" i="1"/>
  <c r="L118" i="1"/>
  <c r="L110" i="1"/>
  <c r="L102" i="1"/>
  <c r="L94" i="1"/>
  <c r="L86" i="1"/>
  <c r="L78" i="1"/>
  <c r="L70" i="1"/>
  <c r="L62" i="1"/>
  <c r="L54" i="1"/>
  <c r="L48" i="1"/>
  <c r="L38" i="1"/>
  <c r="L30" i="1"/>
  <c r="L22" i="1"/>
  <c r="L14" i="1"/>
  <c r="L6" i="1"/>
  <c r="L389" i="1"/>
  <c r="L381" i="1"/>
  <c r="L373" i="1"/>
  <c r="L365" i="1"/>
  <c r="L357" i="1"/>
  <c r="L349" i="1"/>
  <c r="L341" i="1"/>
  <c r="L333" i="1"/>
  <c r="L325" i="1"/>
  <c r="L317" i="1"/>
  <c r="L309" i="1"/>
  <c r="L301" i="1"/>
  <c r="L293" i="1"/>
  <c r="L285" i="1"/>
  <c r="L277" i="1"/>
  <c r="L269" i="1"/>
  <c r="L261" i="1"/>
  <c r="L253" i="1"/>
  <c r="L245" i="1"/>
  <c r="L237" i="1"/>
  <c r="L229" i="1"/>
  <c r="L221" i="1"/>
  <c r="L213" i="1"/>
  <c r="L205" i="1"/>
  <c r="L197" i="1"/>
  <c r="L189" i="1"/>
  <c r="L181" i="1"/>
  <c r="L173" i="1"/>
  <c r="L165" i="1"/>
  <c r="L157" i="1"/>
  <c r="L149" i="1"/>
  <c r="L141" i="1"/>
  <c r="L133" i="1"/>
  <c r="L125" i="1"/>
  <c r="L117" i="1"/>
  <c r="L109" i="1"/>
  <c r="L101" i="1"/>
  <c r="L93" i="1"/>
  <c r="L85" i="1"/>
  <c r="L77" i="1"/>
  <c r="L69" i="1"/>
  <c r="L61" i="1"/>
  <c r="L53" i="1"/>
  <c r="L41" i="1"/>
  <c r="L37" i="1"/>
  <c r="L29" i="1"/>
  <c r="L21" i="1"/>
  <c r="L13" i="1"/>
  <c r="L5" i="1"/>
  <c r="L310" i="1"/>
  <c r="L294" i="1"/>
  <c r="L278" i="1"/>
  <c r="L190" i="1"/>
  <c r="L388" i="1"/>
  <c r="L380" i="1"/>
  <c r="L372" i="1"/>
  <c r="L364" i="1"/>
  <c r="L356" i="1"/>
  <c r="L348" i="1"/>
  <c r="L340" i="1"/>
  <c r="L332" i="1"/>
  <c r="L324" i="1"/>
  <c r="L316" i="1"/>
  <c r="L308" i="1"/>
  <c r="L300" i="1"/>
  <c r="L292" i="1"/>
  <c r="L284" i="1"/>
  <c r="L276" i="1"/>
  <c r="L268" i="1"/>
  <c r="L260" i="1"/>
  <c r="L252" i="1"/>
  <c r="L244" i="1"/>
  <c r="L236" i="1"/>
  <c r="L228" i="1"/>
  <c r="L220" i="1"/>
  <c r="L212" i="1"/>
  <c r="L204" i="1"/>
  <c r="L196" i="1"/>
  <c r="L188" i="1"/>
  <c r="L180" i="1"/>
  <c r="L172" i="1"/>
  <c r="L164" i="1"/>
  <c r="L156" i="1"/>
  <c r="L148" i="1"/>
  <c r="L140" i="1"/>
  <c r="L132" i="1"/>
  <c r="L124" i="1"/>
  <c r="L116" i="1"/>
  <c r="L108" i="1"/>
  <c r="L100" i="1"/>
  <c r="L92" i="1"/>
  <c r="L76" i="1"/>
  <c r="L68" i="1"/>
  <c r="L60" i="1"/>
  <c r="L52" i="1"/>
  <c r="L40" i="1"/>
  <c r="L36" i="1"/>
  <c r="L28" i="1"/>
  <c r="L20" i="1"/>
  <c r="L12" i="1"/>
  <c r="L4" i="1"/>
  <c r="L358" i="1"/>
  <c r="L355" i="1"/>
  <c r="L323" i="1"/>
  <c r="L291" i="1"/>
  <c r="L259" i="1"/>
  <c r="L211" i="1"/>
  <c r="L179" i="1"/>
  <c r="L163" i="1"/>
  <c r="L139" i="1"/>
  <c r="L123" i="1"/>
  <c r="L107" i="1"/>
  <c r="L91" i="1"/>
  <c r="L75" i="1"/>
  <c r="L59" i="1"/>
  <c r="L39" i="1"/>
  <c r="L11" i="1"/>
  <c r="L386" i="1"/>
  <c r="L378" i="1"/>
  <c r="L370" i="1"/>
  <c r="L362" i="1"/>
  <c r="L354" i="1"/>
  <c r="L346" i="1"/>
  <c r="L338" i="1"/>
  <c r="L330" i="1"/>
  <c r="L322" i="1"/>
  <c r="L314" i="1"/>
  <c r="L306" i="1"/>
  <c r="L298" i="1"/>
  <c r="L290" i="1"/>
  <c r="L282" i="1"/>
  <c r="L274" i="1"/>
  <c r="L266" i="1"/>
  <c r="L258" i="1"/>
  <c r="L250" i="1"/>
  <c r="L242" i="1"/>
  <c r="L234" i="1"/>
  <c r="L226" i="1"/>
  <c r="L218" i="1"/>
  <c r="L210" i="1"/>
  <c r="L202" i="1"/>
  <c r="L194" i="1"/>
  <c r="L186" i="1"/>
  <c r="L178" i="1"/>
  <c r="L170" i="1"/>
  <c r="L162" i="1"/>
  <c r="L154" i="1"/>
  <c r="L146" i="1"/>
  <c r="L138" i="1"/>
  <c r="L130" i="1"/>
  <c r="L122" i="1"/>
  <c r="L114" i="1"/>
  <c r="L106" i="1"/>
  <c r="L98" i="1"/>
  <c r="L90" i="1"/>
  <c r="L82" i="1"/>
  <c r="L74" i="1"/>
  <c r="L66" i="1"/>
  <c r="L58" i="1"/>
  <c r="L50" i="1"/>
  <c r="L46" i="1"/>
  <c r="L34" i="1"/>
  <c r="L26" i="1"/>
  <c r="L18" i="1"/>
  <c r="L10" i="1"/>
  <c r="L350" i="1"/>
  <c r="L387" i="1"/>
  <c r="L371" i="1"/>
  <c r="L339" i="1"/>
  <c r="L299" i="1"/>
  <c r="L267" i="1"/>
  <c r="L243" i="1"/>
  <c r="L227" i="1"/>
  <c r="L195" i="1"/>
  <c r="L171" i="1"/>
  <c r="L147" i="1"/>
  <c r="L131" i="1"/>
  <c r="L115" i="1"/>
  <c r="L99" i="1"/>
  <c r="L83" i="1"/>
  <c r="L67" i="1"/>
  <c r="L51" i="1"/>
  <c r="L35" i="1"/>
  <c r="L3" i="1"/>
  <c r="L385" i="1"/>
  <c r="L377" i="1"/>
  <c r="L369" i="1"/>
  <c r="L361" i="1"/>
  <c r="L353" i="1"/>
  <c r="L345" i="1"/>
  <c r="L337" i="1"/>
  <c r="L329" i="1"/>
  <c r="L321" i="1"/>
  <c r="L313" i="1"/>
  <c r="L305" i="1"/>
  <c r="L297" i="1"/>
  <c r="L289" i="1"/>
  <c r="L281" i="1"/>
  <c r="L273" i="1"/>
  <c r="L265" i="1"/>
  <c r="L257" i="1"/>
  <c r="L249" i="1"/>
  <c r="L241" i="1"/>
  <c r="L233" i="1"/>
  <c r="L225" i="1"/>
  <c r="L217" i="1"/>
  <c r="L209" i="1"/>
  <c r="L201" i="1"/>
  <c r="L193" i="1"/>
  <c r="L185" i="1"/>
  <c r="L177" i="1"/>
  <c r="L169" i="1"/>
  <c r="L161" i="1"/>
  <c r="L153" i="1"/>
  <c r="L145" i="1"/>
  <c r="L137" i="1"/>
  <c r="L129" i="1"/>
  <c r="L121" i="1"/>
  <c r="L113" i="1"/>
  <c r="L105" i="1"/>
  <c r="L97" i="1"/>
  <c r="L89" i="1"/>
  <c r="L81" i="1"/>
  <c r="L73" i="1"/>
  <c r="L65" i="1"/>
  <c r="L57" i="1"/>
  <c r="L43" i="1"/>
  <c r="L45" i="1"/>
  <c r="L33" i="1"/>
  <c r="L25" i="1"/>
  <c r="L17" i="1"/>
  <c r="L9" i="1"/>
  <c r="L374" i="1"/>
  <c r="L379" i="1"/>
  <c r="L347" i="1"/>
  <c r="L315" i="1"/>
  <c r="L283" i="1"/>
  <c r="L251" i="1"/>
  <c r="L219" i="1"/>
  <c r="L187" i="1"/>
  <c r="L155" i="1"/>
  <c r="L19" i="1"/>
  <c r="L2" i="1"/>
  <c r="L384" i="1"/>
  <c r="L376" i="1"/>
  <c r="L368" i="1"/>
  <c r="L360" i="1"/>
  <c r="L352" i="1"/>
  <c r="L344" i="1"/>
  <c r="L336" i="1"/>
  <c r="L328" i="1"/>
  <c r="L320" i="1"/>
  <c r="L312" i="1"/>
  <c r="L304" i="1"/>
  <c r="L296" i="1"/>
  <c r="L288" i="1"/>
  <c r="L280" i="1"/>
  <c r="L272" i="1"/>
  <c r="L264" i="1"/>
  <c r="L256" i="1"/>
  <c r="L248" i="1"/>
  <c r="L240" i="1"/>
  <c r="L232" i="1"/>
  <c r="L224" i="1"/>
  <c r="L216" i="1"/>
  <c r="L208" i="1"/>
  <c r="L200" i="1"/>
  <c r="L192" i="1"/>
  <c r="L184" i="1"/>
  <c r="L176" i="1"/>
  <c r="L168" i="1"/>
  <c r="L160" i="1"/>
  <c r="L152" i="1"/>
  <c r="L144" i="1"/>
  <c r="L136" i="1"/>
  <c r="L128" i="1"/>
  <c r="L120" i="1"/>
  <c r="L112" i="1"/>
  <c r="L104" i="1"/>
  <c r="L96" i="1"/>
  <c r="L88" i="1"/>
  <c r="L80" i="1"/>
  <c r="L72" i="1"/>
  <c r="L64" i="1"/>
  <c r="L56" i="1"/>
  <c r="L42" i="1"/>
  <c r="L44" i="1"/>
  <c r="L32" i="1"/>
  <c r="L24" i="1"/>
  <c r="L16" i="1"/>
  <c r="L8" i="1"/>
  <c r="L366" i="1"/>
  <c r="L363" i="1"/>
  <c r="L331" i="1"/>
  <c r="L307" i="1"/>
  <c r="L275" i="1"/>
  <c r="L235" i="1"/>
  <c r="L203" i="1"/>
  <c r="L27" i="1"/>
  <c r="L391" i="1"/>
  <c r="L383" i="1"/>
  <c r="L375" i="1"/>
  <c r="L367" i="1"/>
  <c r="L359" i="1"/>
  <c r="L351" i="1"/>
  <c r="L343" i="1"/>
  <c r="L335" i="1"/>
  <c r="L327" i="1"/>
  <c r="L319" i="1"/>
  <c r="L311" i="1"/>
  <c r="L303" i="1"/>
  <c r="L295" i="1"/>
  <c r="L287" i="1"/>
  <c r="L279" i="1"/>
  <c r="L271" i="1"/>
  <c r="L263" i="1"/>
  <c r="L255" i="1"/>
  <c r="L247" i="1"/>
  <c r="L239" i="1"/>
  <c r="L231" i="1"/>
  <c r="L223" i="1"/>
  <c r="L215" i="1"/>
  <c r="L207" i="1"/>
  <c r="L199" i="1"/>
  <c r="L191" i="1"/>
  <c r="L183" i="1"/>
  <c r="L175" i="1"/>
  <c r="L167" i="1"/>
  <c r="L159" i="1"/>
  <c r="L151" i="1"/>
  <c r="L143" i="1"/>
  <c r="L135" i="1"/>
  <c r="L127" i="1"/>
  <c r="L119" i="1"/>
  <c r="L111" i="1"/>
  <c r="L103" i="1"/>
  <c r="L95" i="1"/>
  <c r="L87" i="1"/>
  <c r="L79" i="1"/>
  <c r="L71" i="1"/>
  <c r="L63" i="1"/>
  <c r="L55" i="1"/>
  <c r="L49" i="1"/>
  <c r="L47" i="1"/>
  <c r="L31" i="1"/>
  <c r="L23" i="1"/>
  <c r="L15" i="1"/>
  <c r="L7" i="1"/>
  <c r="L84" i="1"/>
</calcChain>
</file>

<file path=xl/sharedStrings.xml><?xml version="1.0" encoding="utf-8"?>
<sst xmlns="http://schemas.openxmlformats.org/spreadsheetml/2006/main" count="6813" uniqueCount="1412">
  <si>
    <t>Reach Name</t>
  </si>
  <si>
    <t>Basin</t>
  </si>
  <si>
    <t>Assessment Unit</t>
  </si>
  <si>
    <t>Aeneas 16-1</t>
  </si>
  <si>
    <t>Okanogan</t>
  </si>
  <si>
    <t>Aeneas Creek-DS</t>
  </si>
  <si>
    <t>Restore Reach Function, Restore Fish Passage</t>
  </si>
  <si>
    <t>Steelhead</t>
  </si>
  <si>
    <t>NA</t>
  </si>
  <si>
    <t>Bank Stability,Channel Stability,Stability,Cover- Wood,Flow- Summer Base Flow,Riparian-Canopy Cover,Riparian,Temperature- Rearing</t>
  </si>
  <si>
    <t>Coarse Substrate</t>
  </si>
  <si>
    <t>Bank Restoration, Channel Complexity Restoration, Channel Modification, Fine Sediment Management, Floodplain Reconnection, Instream Flow Enhancement, Riparian Restoration and Management, Side Channel and Off-Channel Habitat Restoration, Upland Management, Water Quality Improvement</t>
  </si>
  <si>
    <t>Aeneas 16-2</t>
  </si>
  <si>
    <t>Restore Reach Function</t>
  </si>
  <si>
    <t>Flow- Summer Base Flow,Pool Quantity and Quality,Riparian-Canopy Cover,Riparian,Temperature- Rearing</t>
  </si>
  <si>
    <t/>
  </si>
  <si>
    <t>Channel Complexity Restoration, Channel Modification, Fine Sediment Management, Floodplain Reconnection, Instream Flow Enhancement, Riparian Restoration and Management, Side Channel and Off-Channel Habitat Restoration, Upland Management, Water Quality Improvement</t>
  </si>
  <si>
    <t>Antoine 16-1</t>
  </si>
  <si>
    <t>Antoine Creek-Lower</t>
  </si>
  <si>
    <t>Restore Reach Function, Address Limiting Factors</t>
  </si>
  <si>
    <t>Adult Migration,Spawning and Incubation,Summer Rearing,Winter Rearing</t>
  </si>
  <si>
    <t>Cover- Wood,Flow- Summer Base Flow,Pool Quantity and Quality,Riparian-Canopy Cover,Riparian,Temperature- Rearing,Flow- Summer Base Flow,Temperature- Rearing,Pool Quantity and Quality,Cover- Wood</t>
  </si>
  <si>
    <t>Bank Stability,Channel Stability,Stability,Coarse Substrate,Coarse Substrate,PRCNT Fines and Embeddedness,Food- Food Web Resources</t>
  </si>
  <si>
    <t>Bank Restoration, Channel Complexity Restoration, Channel Modification, Enhance Food Resources, Fine Sediment Management, Floodplain Reconnection, Instream Flow Enhancement, Riparian Restoration and Management, Side Channel and Off-Channel Habitat Restoration, Upland Management, Water Quality Improvement</t>
  </si>
  <si>
    <t>Antoine 16-3</t>
  </si>
  <si>
    <t>Flow- Summer Base Flow,Riparian-Canopy Cover,Riparian,Temperature- Rearing,Flow- Summer Base Flow,PRCNT Fines and Embeddedness,Temperature- Rearing</t>
  </si>
  <si>
    <t>Coarse Substrate,Cover- Wood,Coarse Substrate,Cover- Wood</t>
  </si>
  <si>
    <t>Antoine 16-4</t>
  </si>
  <si>
    <t>Flow- Summer Base Flow,Riparian-Canopy Cover,Riparian,Temperature- Rearing,Flow- Summer Base Flow,Temperature- Rearing</t>
  </si>
  <si>
    <t>Coarse Substrate,Coarse Substrate</t>
  </si>
  <si>
    <t>Antoine 16-5</t>
  </si>
  <si>
    <t>Cover- Wood,Flow- Summer Base Flow,Riparian-Canopy Cover,Riparian,Temperature- Rearing,Flow- Summer Base Flow,Temperature- Rearing,Cover- Wood</t>
  </si>
  <si>
    <t>Antoine 16-6</t>
  </si>
  <si>
    <t>Restore Reach Function, Address Limiting Factors, Restore Fish Passage</t>
  </si>
  <si>
    <t>Beaver Creek Lower 01</t>
  </si>
  <si>
    <t>Methow</t>
  </si>
  <si>
    <t>Lower Beaver Creek</t>
  </si>
  <si>
    <t>Spring Chinook, Steelhead</t>
  </si>
  <si>
    <t>Spawning and Incubation,Summer Rearing</t>
  </si>
  <si>
    <t>Bank Stability,Channel Stability,Stability,Coarse Substrate,Cover- Wood,Flow- Summer Base Flow,Floodplain Connectivity,Off-Channel- Side-Channels,Pool Quantity and Quality,Riparian-Disturbance,Riparian-Canopy Cover,Riparian,Temperature- Rearing,PRCNT Fines and Embeddedness</t>
  </si>
  <si>
    <t>Beaver Creek Lower 02</t>
  </si>
  <si>
    <t>Channel Stability,Coarse Substrate,Cover- Wood,Flow- Summer Base Flow,Pool Quantity and Quality,Riparian-Disturbance,Riparian-Canopy Cover,Riparian,PRCNT Fines and Embeddedness</t>
  </si>
  <si>
    <t>Bank Stability,Stability,Floodplain Connectivity,Off-Channel- Side-Channels</t>
  </si>
  <si>
    <t>Bank Restoration, Channel Complexity Restoration, Channel Modification, Fine Sediment Management, Floodplain Reconnection, Instream Flow Enhancement, Riparian Restoration and Management, Side Channel and Off-Channel Habitat Restoration, Upland Management</t>
  </si>
  <si>
    <t>Beaver Creek Lower 03</t>
  </si>
  <si>
    <t>Beaver Creek Lower 04</t>
  </si>
  <si>
    <t>Beaver Creek Lower 05</t>
  </si>
  <si>
    <t>Channel Stability,Cover- Wood,Flow- Summer Base Flow,Pool Quantity and Quality,Riparian-Disturbance,Riparian-Canopy Cover,Riparian</t>
  </si>
  <si>
    <t>Bank Stability,Stability,Coarse Substrate,Floodplain Connectivity,Off-Channel- Side-Channels,PRCNT Fines and Embeddedness</t>
  </si>
  <si>
    <t>Beaver Creek Lower 06</t>
  </si>
  <si>
    <t>Channel Stability,Cover- Wood,Flow- Summer Base Flow,Pool Quantity and Quality,Riparian-Disturbance,Riparian-Canopy Cover,Riparian,PRCNT Fines and Embeddedness</t>
  </si>
  <si>
    <t>Bank Stability,Stability,Coarse Substrate,Floodplain Connectivity,Off-Channel- Side-Channels</t>
  </si>
  <si>
    <t>Beaver Creek Lower 07</t>
  </si>
  <si>
    <t>Summer Rearing</t>
  </si>
  <si>
    <t>Bank Stability,Channel Stability,Stability,Cover- Wood,Flow- Summer Base Flow,Floodplain Connectivity,Off-Channel- Side-Channels,Pool Quantity and Quality,Riparian-Disturbance,Riparian-Canopy Cover,Riparian</t>
  </si>
  <si>
    <t>Beaver Creek Lower 09</t>
  </si>
  <si>
    <t>Channel Stability,Cover- Wood,Pool Quantity and Quality</t>
  </si>
  <si>
    <t>Bank Stability,Stability,Coarse Substrate,Floodplain Connectivity,Off-Channel- Side-Channels,Riparian-Disturbance,Riparian-Canopy Cover,Riparian,PRCNT Fines and Embeddedness</t>
  </si>
  <si>
    <t>Beaver Creek North Fork 01</t>
  </si>
  <si>
    <t>Upper Beaver Creek</t>
  </si>
  <si>
    <t>Bull Trout</t>
  </si>
  <si>
    <t>BT Natal Rearing,BT Subadult Rearing</t>
  </si>
  <si>
    <t>Cover- Wood,Pool Quantity and Quality</t>
  </si>
  <si>
    <t>Riparian-Disturbance,Riparian-Canopy Cover,Riparian</t>
  </si>
  <si>
    <t>Bank Restoration, Channel Complexity Restoration, Channel Modification, Fine Sediment Management, Floodplain Reconnection, Instream Flow Enhancement, Riparian Restoration and Management, Side Channel and Off-Channel Habitat Restoration</t>
  </si>
  <si>
    <t>Big Meadow Creek 01</t>
  </si>
  <si>
    <t>Wenatchee</t>
  </si>
  <si>
    <t>Big Meadow Creek</t>
  </si>
  <si>
    <t>Spring Chinook, Steelhead, Bull Trout</t>
  </si>
  <si>
    <t>Cover- Wood,Riparian-Disturbance,Riparian</t>
  </si>
  <si>
    <t>Channel Stability,Flow- Summer Base Flow,Floodplain Connectivity</t>
  </si>
  <si>
    <t>Bank Restoration, Channel Complexity Restoration, Channel Modification, Floodplain Reconnection, Instream Flow Enhancement, Riparian Restoration and Management, Side Channel and Off-Channel Habitat Restoration, Upland Management</t>
  </si>
  <si>
    <t>Big Meadow Creek 02</t>
  </si>
  <si>
    <t>Coarse Substrate,Flow- Summer Base Flow,Floodplain Connectivity</t>
  </si>
  <si>
    <t>Bonaparte 16-1</t>
  </si>
  <si>
    <t>Bonaparte Creek-Lower DS</t>
  </si>
  <si>
    <t>Riparian-Canopy Cover,Riparian,Temperature- Rearing</t>
  </si>
  <si>
    <t>Bank Stability,Channel Stability,Stability,Coarse Substrate,Cover- Wood,Flow- Summer Base Flow,Pool Quantity and Quality</t>
  </si>
  <si>
    <t>Boulder Creek 01</t>
  </si>
  <si>
    <t>Boulder Creek</t>
  </si>
  <si>
    <t>Channel Stability,Cover- Wood,Flow- Summer Base Flow,Floodplain Connectivity,Off-Channel- Side-Channels,Riparian-Disturbance</t>
  </si>
  <si>
    <t>Bank Stability,Stability,Pool Quantity and Quality,Riparian-Canopy Cover,Riparian</t>
  </si>
  <si>
    <t>Chewuch River Doe 01</t>
  </si>
  <si>
    <t>Chewuch River-Doe Creek</t>
  </si>
  <si>
    <t>Cover- Wood,Temperature- Rearing</t>
  </si>
  <si>
    <t>Coarse Substrate,Flow- Summer Base Flow,Floodplain Connectivity,Riparian-Canopy Cover</t>
  </si>
  <si>
    <t>Chewuch River Doe 02</t>
  </si>
  <si>
    <t>Chewuch River Doe 03</t>
  </si>
  <si>
    <t>Chewuch River Doe 04</t>
  </si>
  <si>
    <t>Flow- Summer Base Flow,Pool Quantity and Quality,Riparian-Canopy Cover</t>
  </si>
  <si>
    <t>Chewuch River Doe 05</t>
  </si>
  <si>
    <t>Cover- Wood,Riparian-Canopy Cover,Temperature- Rearing</t>
  </si>
  <si>
    <t>Flow- Summer Base Flow,Riparian</t>
  </si>
  <si>
    <t>Bank Restoration, Channel Complexity Restoration, Channel Modification, Floodplain Reconnection, Instream Flow Enhancement, Riparian Restoration and Management, Side Channel and Off-Channel Habitat Restoration, Upland Management, Water Quality Improvement</t>
  </si>
  <si>
    <t>Chewuch River Doe 06</t>
  </si>
  <si>
    <t>Flow- Summer Base Flow,Pool Quantity and Quality,Riparian</t>
  </si>
  <si>
    <t>Chewuch River Doe 07</t>
  </si>
  <si>
    <t>Channel Stability,Cover- Wood</t>
  </si>
  <si>
    <t>Bank Stability,Stability,Coarse Substrate,Flow- Summer Base Flow,Floodplain Connectivity,Pool Quantity and Quality,Riparian-Disturbance,Riparian-Canopy Cover,Riparian</t>
  </si>
  <si>
    <t>Chewuch River Doe 08</t>
  </si>
  <si>
    <t>Chewuch River Doe 09</t>
  </si>
  <si>
    <t>Channel Stability,Cover- Wood,Off-Channel- Side-Channels,Riparian-Canopy Cover</t>
  </si>
  <si>
    <t>Bank Stability,Stability,Flow- Summer Base Flow,Floodplain Connectivity,Pool Quantity and Quality,Riparian-Disturbance,Riparian</t>
  </si>
  <si>
    <t>Chewuch River Pearrygin 01</t>
  </si>
  <si>
    <t>Chewuch River-Pearrygin Creek</t>
  </si>
  <si>
    <t>Winter Rearing,Summer Rearing</t>
  </si>
  <si>
    <t>Coarse Substrate,Flow- Summer Base Flow,Riparian,PRCNT Fines and Embeddedness</t>
  </si>
  <si>
    <t>Chewuch River Pearrygin 02</t>
  </si>
  <si>
    <t>Chewuch River Pearrygin 03</t>
  </si>
  <si>
    <t>Flow- Summer Base Flow,Floodplain Connectivity,Off-Channel- Side-Channels,Riparian-Disturbance,Riparian</t>
  </si>
  <si>
    <t>Chewuch River Pearrygin 04</t>
  </si>
  <si>
    <t>Chewuch River Pearrygin 05</t>
  </si>
  <si>
    <t>Bank Stability,Flow- Summer Base Flow,Floodplain Connectivity,Off-Channel- Side-Channels,Riparian-Canopy Cover</t>
  </si>
  <si>
    <t>Chewuch River Pearrygin 06</t>
  </si>
  <si>
    <t>Chewuch River Pearrygin 07</t>
  </si>
  <si>
    <t>Cover- Wood,Floodplain Connectivity,Riparian-Canopy Cover,Temperature- Rearing</t>
  </si>
  <si>
    <t>Bank Stability,Flow- Summer Base Flow,Off-Channel- Side-Channels,Riparian-Disturbance,Riparian</t>
  </si>
  <si>
    <t>Chewuch River Pearrygin 08</t>
  </si>
  <si>
    <t>Flow- Summer Base Flow,Riparian-Canopy Cover</t>
  </si>
  <si>
    <t>Channel Complexity Restoration, Channel Modification, Floodplain Reconnection, Instream Flow Enhancement, Riparian Restoration and Management, Side Channel and Off-Channel Habitat Restoration, Upland Management, Water Quality Improvement</t>
  </si>
  <si>
    <t>Chewuch River Pearrygin 09</t>
  </si>
  <si>
    <t>Bank Stability,Flow- Summer Base Flow,Off-Channel- Side-Channels,Riparian</t>
  </si>
  <si>
    <t>Chewuch River Pearrygin 10</t>
  </si>
  <si>
    <t>Chewuch River Pearrygin 11</t>
  </si>
  <si>
    <t>Chewuch River Thirtymile 01</t>
  </si>
  <si>
    <t>Chewuch River-Thirtymile Creek</t>
  </si>
  <si>
    <t>Channel Stability,Off-Channel- Side-Channels</t>
  </si>
  <si>
    <t>Bank Stability,Stability,Coarse Substrate,Flow- Summer Base Flow,Pool Quantity and Quality,Riparian-Disturbance,Riparian-Canopy Cover,Riparian</t>
  </si>
  <si>
    <t>Chewuch River Thirtymile 02</t>
  </si>
  <si>
    <t>Channel Stability</t>
  </si>
  <si>
    <t>Chiwawa River Lower 01</t>
  </si>
  <si>
    <t>Lower Chiwawa River</t>
  </si>
  <si>
    <t>Winter Rearing,Fry,Summer Rearing</t>
  </si>
  <si>
    <t>Cover- Wood,Flow- Summer Base Flow,Off-Channel- Side-Channels,Temperature- Rearing</t>
  </si>
  <si>
    <t>Bank Stability,Channel Stability,Stability,Floodplain Connectivity,PRCNT Fines and Embeddedness</t>
  </si>
  <si>
    <t>Chiwawa River Lower 02</t>
  </si>
  <si>
    <t>Cover- Wood,Flow- Summer Base Flow,Floodplain Connectivity,Off-Channel- Side-Channels,Temperature- Rearing</t>
  </si>
  <si>
    <t>Bank Stability,Channel Stability,Stability,Riparian-Disturbance,Riparian-Canopy Cover,Riparian</t>
  </si>
  <si>
    <t>Chiwawa River Lower 03</t>
  </si>
  <si>
    <t>Cover- Wood,Flow- Summer Base Flow,Floodplain Connectivity,Off-Channel- Side-Channels</t>
  </si>
  <si>
    <t>Riparian-Canopy Cover,Temperature- Rearing</t>
  </si>
  <si>
    <t>Chiwawa River Lower 04</t>
  </si>
  <si>
    <t>Cover- Wood,Flow- Summer Base Flow,Floodplain Connectivity,Off-Channel- Side-Channels,Riparian-Canopy Cover,Temperature- Rearing</t>
  </si>
  <si>
    <t>Riparian</t>
  </si>
  <si>
    <t>Chiwawa River Lower 05</t>
  </si>
  <si>
    <t>Cover- Wood,Flow- Summer Base Flow,Floodplain Connectivity,Off-Channel- Side-Channels,Pool Quantity and Quality,Riparian-Canopy Cover,Temperature- Rearing</t>
  </si>
  <si>
    <t>Chiwawa River Lower 06</t>
  </si>
  <si>
    <t>Pool Quantity and Quality,Riparian-Canopy Cover</t>
  </si>
  <si>
    <t>Channel Complexity Restoration, Channel Modification, Fine Sediment Management, Floodplain Reconnection, Instream Flow Enhancement, Riparian Restoration and Management, Side Channel and Off-Channel Habitat Restoration, Upland Management</t>
  </si>
  <si>
    <t>Chiwawa River Lower 07</t>
  </si>
  <si>
    <t>Cover- Wood,Floodplain Connectivity,Temperature- Rearing</t>
  </si>
  <si>
    <t>Off-Channel- Side-Channels,Pool Quantity and Quality</t>
  </si>
  <si>
    <t>Channel Complexity Restoration, Channel Modification, Fine Sediment Management, Riparian Restoration and Management, Water Quality Improvement</t>
  </si>
  <si>
    <t>Chiwawa River Middle 01</t>
  </si>
  <si>
    <t>Middle Chiwawa River</t>
  </si>
  <si>
    <t>Cover- Wood,Floodplain Connectivity,Off-Channel- Side-Channels,Riparian-Disturbance,Riparian,Temperature- Rearing</t>
  </si>
  <si>
    <t>Bank Restoration, Channel Complexity Restoration, Channel Modification, Floodplain Reconnection, Instream Flow Enhancement, Riparian Restoration and Management, Side Channel and Off-Channel Habitat Restoration, Water Quality Improvement</t>
  </si>
  <si>
    <t>Entiat River Lake 02</t>
  </si>
  <si>
    <t>Entiat</t>
  </si>
  <si>
    <t>Entiat River-Lake Creek</t>
  </si>
  <si>
    <t>Spring Chinook, Bull Trout</t>
  </si>
  <si>
    <t>Fry,Summer Rearing,BT Natal Rearing,Holding and Maturation,Adult Migration</t>
  </si>
  <si>
    <t>Bank Stability,Cover- Wood,Floodplain Connectivity,Riparian-Disturbance</t>
  </si>
  <si>
    <t>Channel Stability,Stability,Flow- Summer Base Flow,Off-Channel- Side-Channels,Riparian-Canopy Cover,Riparian,Temperature- Adult Holding</t>
  </si>
  <si>
    <t>Entiat River Lake 04</t>
  </si>
  <si>
    <t>Flow- Summer Base Flow,Off-Channel- Side-Channels,Riparian-Canopy Cover,Temperature- Adult Holding</t>
  </si>
  <si>
    <t>Entiat River Mills 02</t>
  </si>
  <si>
    <t>Entiat River-Mills Creek</t>
  </si>
  <si>
    <t>Flow- Summer Base Flow,Riparian-Canopy Cover,Temperature- Rearing</t>
  </si>
  <si>
    <t>Cover- Wood,Floodplain Connectivity,Off-Channel- Side-Channels,Pool Quantity and Quality,Riparian-Disturbance,Riparian,PRCNT Fines and Embeddedness</t>
  </si>
  <si>
    <t>Entiat River Mills 03</t>
  </si>
  <si>
    <t>Cover- Wood,Floodplain Connectivity,Off-Channel- Side-Channels,Pool Quantity and Quality,Riparian-Disturbance,Riparian</t>
  </si>
  <si>
    <t>Entiat River Mills 04</t>
  </si>
  <si>
    <t>Cover- Wood,Flow- Summer Base Flow,Riparian-Canopy Cover</t>
  </si>
  <si>
    <t>Floodplain Connectivity,Off-Channel- Side-Channels,Pool Quantity and Quality,Riparian-Disturbance,Riparian,Temperature- Rearing</t>
  </si>
  <si>
    <t>Entiat River Mills 05</t>
  </si>
  <si>
    <t>Cover- Wood,Floodplain Connectivity,Off-Channel- Side-Channels,Pool Quantity and Quality,Riparian-Disturbance,Riparian,Temperature- Rearing,PRCNT Fines and Embeddedness</t>
  </si>
  <si>
    <t>Entiat River Mills 06</t>
  </si>
  <si>
    <t>Cover- Wood,Floodplain Connectivity,Off-Channel- Side-Channels,Pool Quantity and Quality,Riparian-Disturbance,Riparian,Temperature- Rearing</t>
  </si>
  <si>
    <t>Entiat River Potato 07</t>
  </si>
  <si>
    <t>Entiat River-Potato Creek</t>
  </si>
  <si>
    <t>Bank Stability,Channel Stability,Stability,Cover- Wood,Flow- Summer Base Flow,Floodplain Connectivity,Off-Channel- Side-Channels,Riparian-Disturbance,Riparian-Canopy Cover,Riparian,Temperature- Rearing</t>
  </si>
  <si>
    <t>Entiat River Potato 08</t>
  </si>
  <si>
    <t>Bank Stability,Channel Stability,Stability,Flow- Summer Base Flow,Floodplain Connectivity,Off-Channel- Side-Channels,Riparian-Disturbance,Riparian-Canopy Cover,Riparian,Temperature- Rearing</t>
  </si>
  <si>
    <t>Entiat River Preston 01</t>
  </si>
  <si>
    <t>Entiat River-Preston Creek</t>
  </si>
  <si>
    <t>Bank Stability,Channel Stability,Stability,Cover- Wood,Flow- Summer Base Flow,Floodplain Connectivity,Off-Channel- Side-Channels,Pool Quantity and Quality,Riparian-Disturbance,Riparian-Canopy Cover,Riparian,Temperature- Rearing</t>
  </si>
  <si>
    <t>Entiat River Preston 02</t>
  </si>
  <si>
    <t>Entiat River Preston 03</t>
  </si>
  <si>
    <t>Cover- Wood,Riparian-Disturbance</t>
  </si>
  <si>
    <t>Bank Stability,Flow- Summer Base Flow,Off-Channel- Side-Channels,Pool Quantity and Quality,Riparian-Canopy Cover,Riparian</t>
  </si>
  <si>
    <t>Entiat River Preston 04</t>
  </si>
  <si>
    <t>Flow- Summer Base Flow,Off-Channel- Side-Channels,Riparian-Disturbance,Riparian-Canopy Cover,Riparian</t>
  </si>
  <si>
    <t>Johnson 16-1</t>
  </si>
  <si>
    <t>Johnson Creek</t>
  </si>
  <si>
    <t>Adult Migration,Spawning and Incubation</t>
  </si>
  <si>
    <t>Bank Stability,Channel Stability,Stability,Cover- Wood,Flow- Summer Base Flow,Riparian-Canopy Cover,Riparian,Temperature- Rearing,Flow- Summer Base Flow,PRCNT Fines and Embeddedness</t>
  </si>
  <si>
    <t>Coarse Substrate,Pool Quantity and Quality,Coarse Substrate</t>
  </si>
  <si>
    <t>Lake Creek Methow 01</t>
  </si>
  <si>
    <t>Lake Creek (Methow)</t>
  </si>
  <si>
    <t>Channel Stability,Cover- Wood,Off-Channel- Side-Channels</t>
  </si>
  <si>
    <t>Bank Stability,Stability,Flow- Summer Base Flow,Floodplain Connectivity,Pool Quantity and Quality,Riparian-Disturbance,Riparian-Canopy Cover,Riparian</t>
  </si>
  <si>
    <t>Lake Creek Methow 02</t>
  </si>
  <si>
    <t>Channel Stability,Cover- Wood,Riparian-Disturbance,Riparian-Canopy Cover,Riparian</t>
  </si>
  <si>
    <t>Bank Stability,Stability,Coarse Substrate,Flow- Summer Base Flow,Floodplain Connectivity,Off-Channel- Side-Channels,Pool Quantity and Quality</t>
  </si>
  <si>
    <t>Little Bridge Creek 02</t>
  </si>
  <si>
    <t>Little Bridge Creek</t>
  </si>
  <si>
    <t>Riparian-Disturbance,PRCNT Fines and Embeddedness</t>
  </si>
  <si>
    <t>Bank Stability,Channel Stability,Stability,Coarse Substrate,Cover- Wood,Floodplain Connectivity,Off-Channel- Side-Channels,Pool Quantity and Quality,Riparian-Canopy Cover,Riparian</t>
  </si>
  <si>
    <t>Little Bridge Creek 03</t>
  </si>
  <si>
    <t>Cover- Wood,Riparian-Disturbance,PRCNT Fines and Embeddedness</t>
  </si>
  <si>
    <t>Bank Stability,Channel Stability,Stability,Coarse Substrate,Floodplain Connectivity,Off-Channel- Side-Channels,Pool Quantity and Quality,Riparian-Canopy Cover,Riparian</t>
  </si>
  <si>
    <t>Little Bridge Creek 04</t>
  </si>
  <si>
    <t>Little Bridge Creek 05</t>
  </si>
  <si>
    <t>Channel Stability,Coarse Substrate,Floodplain Connectivity,Off-Channel- Side-Channels,Pool Quantity and Quality,Riparian-Canopy Cover,Riparian</t>
  </si>
  <si>
    <t>Little Wenatchee River Lower 02</t>
  </si>
  <si>
    <t>Lower Little Wenatchee River</t>
  </si>
  <si>
    <t>Spawning and Incubation,Holding and Maturation</t>
  </si>
  <si>
    <t>Off-Channel- Side-Channels,Pool Quantity and Quality,Temperature- Rearing,PRCNT Fines and Embeddedness,Temperature- Adult Spawning,Temperature- Adult Holding</t>
  </si>
  <si>
    <t>Bank Stability,Channel Stability,Stability,Cover- Wood,Floodplain Connectivity</t>
  </si>
  <si>
    <t>Bank Restoration, Channel Complexity Restoration, Channel Modification, Fine Sediment Management, Floodplain Reconnection, Riparian Restoration and Management, Side Channel and Off-Channel Habitat Restoration, Upland Management, Water Quality Improvement</t>
  </si>
  <si>
    <t>Little Wenatchee River Lower 03</t>
  </si>
  <si>
    <t>Pool Quantity and Quality,Riparian-Canopy Cover,Temperature- Adult Spawning,Temperature- Adult Holding</t>
  </si>
  <si>
    <t>Cover- Wood,Off-Channel- Side-Channels,Riparian,PRCNT Fines and Embeddedness</t>
  </si>
  <si>
    <t>Little Wenatchee River Lower 04</t>
  </si>
  <si>
    <t>Off-Channel- Side-Channels,Pool Quantity and Quality,Riparian-Canopy Cover,Temperature- Rearing,PRCNT Fines and Embeddedness,Temperature- Adult Spawning,Temperature- Adult Holding</t>
  </si>
  <si>
    <t>Cover- Wood,Floodplain Connectivity,Riparian</t>
  </si>
  <si>
    <t>Little Wenatchee River Lower 05</t>
  </si>
  <si>
    <t>Cover- Wood,Off-Channel- Side-Channels,Pool Quantity and Quality,Riparian-Canopy Cover,Temperature- Rearing,Temperature- Adult Spawning,Temperature- Adult Holding</t>
  </si>
  <si>
    <t>Floodplain Connectivity,Riparian</t>
  </si>
  <si>
    <t>Bank Restoration, Channel Complexity Restoration, Channel Modification, Fine Sediment Management, Floodplain Reconnection, Instream Flow Enhancement, Riparian Restoration and Management, Side Channel and Off-Channel Habitat Restoration, Water Quality Improvement</t>
  </si>
  <si>
    <t>Little Wenatchee River Lower 06</t>
  </si>
  <si>
    <t>Cover- Wood,Off-Channel- Side-Channels,Pool Quantity and Quality,Riparian-Canopy Cover,Riparian</t>
  </si>
  <si>
    <t>Floodplain Connectivity,Temperature- Rearing,Temperature- Adult Spawning,Temperature- Adult Holding</t>
  </si>
  <si>
    <t>Loup Loup 16-1</t>
  </si>
  <si>
    <t>Loup Loup Creek-Lower DS</t>
  </si>
  <si>
    <t>Adult Migration,Spawning and Incubation,Summer Rearing</t>
  </si>
  <si>
    <t>Bank Stability,Channel Stability,Stability,Cover- Wood,Flow- Summer Base Flow,Riparian-Canopy Cover,Riparian,Temperature- Rearing,Flow- Summer Base Flow,PRCNT Fines and Embeddedness,Cover- Wood,Temperature- Rearing</t>
  </si>
  <si>
    <t>Coarse Substrate,Pool Quantity and Quality,Coarse Substrate,Pool Quantity and Quality</t>
  </si>
  <si>
    <t>Loup Loup 16-2</t>
  </si>
  <si>
    <t>Cover- Wood,Flow- Summer Base Flow,Pool Quantity and Quality,Riparian-Canopy Cover,Riparian,Temperature- Rearing,Flow- Summer Base Flow,PRCNT Fines and Embeddedness,Cover- Wood,Temperature- Rearing,Pool Quantity and Quality</t>
  </si>
  <si>
    <t>Loup Loup 16-3</t>
  </si>
  <si>
    <t>Cover- Wood,Flow- Summer Base Flow,Riparian-Canopy Cover,Riparian,Temperature- Rearing,Flow- Summer Base Flow,Cover- Wood,Temperature- Rearing</t>
  </si>
  <si>
    <t>Mad River Lower 01</t>
  </si>
  <si>
    <t>Lower Mad River</t>
  </si>
  <si>
    <t>Winter Rearing,Summer Rearing,BT Natal Rearing,BT Subadult Rearing,Holding and Maturation</t>
  </si>
  <si>
    <t>Bank Stability,Channel Stability,Stability,Cover- Wood,Floodplain Connectivity,Off-Channel- Side-Channels,Pool Quantity and Quality,Riparian-Canopy Cover,Temperature- Adult Holding</t>
  </si>
  <si>
    <t>Coarse Substrate,Flow- Summer Base Flow,Riparian-Disturbance,Riparian,PRCNT Fines and Embeddedness</t>
  </si>
  <si>
    <t>Methow River Alder 01</t>
  </si>
  <si>
    <t>Methow River-Alder Creek</t>
  </si>
  <si>
    <t>Winter Rearing</t>
  </si>
  <si>
    <t>Cover- Wood,Flow- Summer Base Flow,Pool Quantity and Quality,Riparian-Disturbance,Riparian-Canopy Cover,Riparian,PRCNT Fines and Embeddedness</t>
  </si>
  <si>
    <t>Bank Stability,Stability,Floodplain Connectivity,Off-Channel- Side-Channels,Temperature- Rearing</t>
  </si>
  <si>
    <t>Methow River Alder 02</t>
  </si>
  <si>
    <t>Methow River Alder 03</t>
  </si>
  <si>
    <t>Methow River Alder 04</t>
  </si>
  <si>
    <t>Bank Stability,Stability,Cover- Wood,Flow- Summer Base Flow,Floodplain Connectivity,Off-Channel- Side-Channels,Pool Quantity and Quality,Riparian-Disturbance,Riparian-Canopy Cover,Riparian,Temperature- Rearing</t>
  </si>
  <si>
    <t>Methow River Alder 05</t>
  </si>
  <si>
    <t>Methow River Alder 06</t>
  </si>
  <si>
    <t>Bank Stability,Stability,Cover- Wood,Flow- Summer Base Flow,Floodplain Connectivity,Off-Channel- Side-Channels,Pool Quantity and Quality,Riparian-Canopy Cover,Temperature- Rearing</t>
  </si>
  <si>
    <t>Riparian-Disturbance,Riparian</t>
  </si>
  <si>
    <t>Methow River Alder 07</t>
  </si>
  <si>
    <t>Methow River Alder 08</t>
  </si>
  <si>
    <t>Cover- Wood,Flow- Summer Base Flow,Pool Quantity and Quality,Riparian-Disturbance,Riparian-Canopy Cover,Riparian,Temperature- Rearing</t>
  </si>
  <si>
    <t>Methow River Alta Coulee 02</t>
  </si>
  <si>
    <t>Methow River-Alta Coulee</t>
  </si>
  <si>
    <t>Cover- Wood,Flow- Summer Base Flow,Pool Quantity and Quality,Riparian-Disturbance,Riparian-Canopy Cover,Riparian</t>
  </si>
  <si>
    <t>Bank Stability,Channel Stability,Stability,Coarse Substrate,Floodplain Connectivity,Off-Channel- Side-Channels,Temperature- Rearing</t>
  </si>
  <si>
    <t>Methow River Alta Coulee 03</t>
  </si>
  <si>
    <t>Bank Stability,Channel Stability,Stability,Coarse Substrate,Floodplain Connectivity,Off-Channel- Side-Channels</t>
  </si>
  <si>
    <t>Methow River Alta Coulee 04</t>
  </si>
  <si>
    <t>Methow River Alta Coulee 05</t>
  </si>
  <si>
    <t>Methow River Fawn 01</t>
  </si>
  <si>
    <t>Methow River-Fawn Creek</t>
  </si>
  <si>
    <t>Bank Stability,Floodplain Connectivity,Off-Channel- Side-Channels,Riparian-Disturbance,Riparian</t>
  </si>
  <si>
    <t>Methow River Fawn 02</t>
  </si>
  <si>
    <t>Bank Stability,Cover- Wood,Flow- Summer Base Flow,Floodplain Connectivity,Off-Channel- Side-Channels,Riparian</t>
  </si>
  <si>
    <t>Methow River Fawn 03</t>
  </si>
  <si>
    <t>Floodplain Connectivity,Riparian-Canopy Cover,Temperature- Rearing</t>
  </si>
  <si>
    <t>Channel Stability,Cover- Wood,Flow- Summer Base Flow,Off-Channel- Side-Channels,Riparian</t>
  </si>
  <si>
    <t>Methow River Fawn 05</t>
  </si>
  <si>
    <t>Bank Stability,Cover- Wood,Floodplain Connectivity,Off-Channel- Side-Channels,Pool Quantity and Quality,Riparian</t>
  </si>
  <si>
    <t>Methow River Fawn 06</t>
  </si>
  <si>
    <t>Bank Stability,Cover- Wood,Flow- Summer Base Flow,Floodplain Connectivity,Off-Channel- Side-Channels,Pool Quantity and Quality,Riparian-Canopy Cover</t>
  </si>
  <si>
    <t>Channel Stability,Stability,Riparian-Disturbance,Riparian</t>
  </si>
  <si>
    <t>Methow River Fawn 07</t>
  </si>
  <si>
    <t>Bank Stability,Cover- Wood,Floodplain Connectivity,Off-Channel- Side-Channels,Riparian-Canopy Cover</t>
  </si>
  <si>
    <t>Channel Stability,Stability,Flow- Summer Base Flow,Pool Quantity and Quality,Riparian-Disturbance,Riparian</t>
  </si>
  <si>
    <t>Methow River Fawn 08</t>
  </si>
  <si>
    <t>Bank Stability,Cover- Wood,Flow- Summer Base Flow,Floodplain Connectivity,Off-Channel- Side-Channels,Riparian-Canopy Cover</t>
  </si>
  <si>
    <t>Channel Stability,Stability,Pool Quantity and Quality,Riparian-Disturbance,Riparian</t>
  </si>
  <si>
    <t>Methow River Fawn 09</t>
  </si>
  <si>
    <t>Cover- Wood,Flow- Summer Base Flow,Off-Channel- Side-Channels,Riparian-Disturbance,Riparian-Canopy Cover,Riparian</t>
  </si>
  <si>
    <t>Bank Stability,Channel Stability,Stability,Floodplain Connectivity,Pool Quantity and Quality</t>
  </si>
  <si>
    <t>Methow River Fawn 10</t>
  </si>
  <si>
    <t>Bank Stability,Cover- Wood,Flow- Summer Base Flow,Floodplain Connectivity,Pool Quantity and Quality,Riparian-Disturbance,Riparian-Canopy Cover,Riparian</t>
  </si>
  <si>
    <t>Channel Stability,Stability,Off-Channel- Side-Channels</t>
  </si>
  <si>
    <t>Methow River Fawn 11</t>
  </si>
  <si>
    <t>Methow River McFarland 01</t>
  </si>
  <si>
    <t>Methow River-McFarland Creek</t>
  </si>
  <si>
    <t>Methow River McFarland 02</t>
  </si>
  <si>
    <t>Methow River McFarland 03</t>
  </si>
  <si>
    <t>Methow River McFarland 04</t>
  </si>
  <si>
    <t>Methow River McFarland 05</t>
  </si>
  <si>
    <t>Methow River McFarland 06</t>
  </si>
  <si>
    <t>Cover- Wood,Pool Quantity and Quality,Riparian-Disturbance,Riparian-Canopy Cover,Riparian</t>
  </si>
  <si>
    <t>Methow River Rattlesnake 01</t>
  </si>
  <si>
    <t>Methow River-Rattlesnake Creek</t>
  </si>
  <si>
    <t>Bank Stability,Channel Stability,Stability,Cover- Wood,Floodplain Connectivity,Riparian-Disturbance,Riparian</t>
  </si>
  <si>
    <t>Methow River Rattlesnake 02</t>
  </si>
  <si>
    <t>Bank Stability,Cover- Wood,Flow- Summer Base Flow,Floodplain Connectivity,Riparian-Disturbance,Riparian-Canopy Cover,Riparian</t>
  </si>
  <si>
    <t>Methow River Rattlesnake 03</t>
  </si>
  <si>
    <t>Bank Stability,Cover- Wood,Flow- Summer Base Flow,Floodplain Connectivity,Riparian-Disturbance</t>
  </si>
  <si>
    <t>Channel Stability,Stability,Off-Channel- Side-Channels,Riparian-Canopy Cover,Riparian,Temperature- Rearing</t>
  </si>
  <si>
    <t>Methow River Rattlesnake 04</t>
  </si>
  <si>
    <t>Cover- Wood,Flow- Summer Base Flow</t>
  </si>
  <si>
    <t>Off-Channel- Side-Channels,Pool Quantity and Quality,Riparian-Disturbance,Riparian-Canopy Cover,Riparian,Temperature- Rearing</t>
  </si>
  <si>
    <t>Methow River Texas 01</t>
  </si>
  <si>
    <t>Methow River-Texas Creek</t>
  </si>
  <si>
    <t>Methow River Texas 02</t>
  </si>
  <si>
    <t>Methow River Texas 03</t>
  </si>
  <si>
    <t>Methow River Texas 04</t>
  </si>
  <si>
    <t>Bank Stability,Channel Stability,Stability,Coarse Substrate,Flow- Summer Base Flow,Floodplain Connectivity,Off-Channel- Side-Channels,Temperature- Rearing</t>
  </si>
  <si>
    <t>Methow River Thompson 01</t>
  </si>
  <si>
    <t>Methow River-Thompson Creek</t>
  </si>
  <si>
    <t>Riparian-Disturbance,Riparian-Canopy Cover,Riparian,Temperature- Rearing</t>
  </si>
  <si>
    <t>Bank Stability,Channel Stability,Stability,Cover- Wood,Flow- Summer Base Flow,Floodplain Connectivity,Off-Channel- Side-Channels,Pool Quantity and Quality</t>
  </si>
  <si>
    <t>Methow River Thompson 02</t>
  </si>
  <si>
    <t>Bank Stability,Channel Stability,Stability,Cover- Wood,Flow- Summer Base Flow,Floodplain Connectivity,Off-Channel- Side-Channels,Pool Quantity and Quality,Temperature- Rearing</t>
  </si>
  <si>
    <t>Methow River Thompson 03</t>
  </si>
  <si>
    <t>Bank Stability,Channel Stability,Stability,Cover- Wood,Flow- Summer Base Flow,Floodplain Connectivity,Off-Channel- Side-Channels,Pool Quantity and Quality,Temperature- Rearing,PRCNT Fines and Embeddedness</t>
  </si>
  <si>
    <t>Methow River Thompson 04</t>
  </si>
  <si>
    <t>Methow River Thompson 05</t>
  </si>
  <si>
    <t>Methow River Thompson 06</t>
  </si>
  <si>
    <t>Flow- Summer Base Flow,Riparian-Disturbance,Riparian-Canopy Cover,Riparian</t>
  </si>
  <si>
    <t>Bank Stability,Channel Stability,Stability,Cover- Wood,Floodplain Connectivity,Off-Channel- Side-Channels,Pool Quantity and Quality,Temperature- Rearing</t>
  </si>
  <si>
    <t>Methow River Thompson 07</t>
  </si>
  <si>
    <t>Methow River Thompson 08</t>
  </si>
  <si>
    <t>Methow River Thompson 09</t>
  </si>
  <si>
    <t>Bank Stability,Floodplain Connectivity,Off-Channel- Side-Channels,Riparian-Disturbance,Riparian,Temperature- Rearing</t>
  </si>
  <si>
    <t>Nason Creek Lower 04</t>
  </si>
  <si>
    <t>Lower Nason Creek</t>
  </si>
  <si>
    <t>Spawning and Incubation,Winter Rearing,Summer Rearing,Holding and Maturation,BT Natal Rearing</t>
  </si>
  <si>
    <t>Pool Quantity and Quality,Temperature- Rearing,Temperature- Adult Spawning,Temperature- Adult Holding,Brook Trout</t>
  </si>
  <si>
    <t>Bank Stability,Channel Stability,Stability,Cover- Wood,Floodplain Connectivity,Off-Channel- Side-Channels,Riparian-Disturbance,Riparian-Canopy Cover,Riparian</t>
  </si>
  <si>
    <t>Bank Restoration, Brook Trout Management, Channel Complexity Restoration, Channel Modification, Fine Sediment Management, Floodplain Reconnection, Instream Flow Enhancement, Riparian Restoration and Management, Side Channel and Off-Channel Habitat Restoration, Water Quality Improvement</t>
  </si>
  <si>
    <t>Nason Creek Lower 05</t>
  </si>
  <si>
    <t>Pool Quantity and Quality,Riparian-Canopy Cover,Temperature- Rearing,Temperature- Adult Spawning,Temperature- Adult Holding,Brook Trout</t>
  </si>
  <si>
    <t>Bank Stability,Channel Stability,Stability,Cover- Wood,Flow- Summer Base Flow,Floodplain Connectivity,Off-Channel- Side-Channels,Riparian-Disturbance,Riparian</t>
  </si>
  <si>
    <t>Bank Restoration, Brook Trout Management, Channel Complexity Restoration, Channel Modification, Fine Sediment Management, Floodplain Reconnection, Instream Flow Enhancement, Riparian Restoration and Management, Side Channel and Off-Channel Habitat Restoration, Upland Management, Water Quality Improvement</t>
  </si>
  <si>
    <t>Nason Creek Lower 06</t>
  </si>
  <si>
    <t>Bank Stability,Channel Stability,Stability,Cover- Wood,Flow- Summer Base Flow,Floodplain Connectivity,Off-Channel- Side-Channels,Riparian-Disturbance,Riparian-Canopy Cover,Riparian,PRCNT Fines and Embeddedness</t>
  </si>
  <si>
    <t>Nason Creek Lower 07</t>
  </si>
  <si>
    <t>Bank Stability,Channel Stability,Stability,Cover- Wood,Flow- Summer Base Flow,Floodplain Connectivity,Off-Channel- Side-Channels,Riparian-Disturbance,Riparian-Canopy Cover,Riparian</t>
  </si>
  <si>
    <t>Nason Creek Lower 08</t>
  </si>
  <si>
    <t>Off-Channel- Side-Channels,Pool Quantity and Quality,Riparian-Disturbance,Temperature- Rearing,Temperature- Adult Spawning,Temperature- Adult Holding,Brook Trout</t>
  </si>
  <si>
    <t>Bank Stability,Stability,Cover- Wood,Flow- Summer Base Flow,Floodplain Connectivity,Riparian-Canopy Cover,Riparian</t>
  </si>
  <si>
    <t>Nason Creek Lower 09</t>
  </si>
  <si>
    <t>Bank Stability,Cover- Wood,Floodplain Connectivity,Off-Channel- Side-Channels,Riparian-Canopy Cover,Temperature- Rearing,PRCNT Fines and Embeddedness,Temperature- Adult Spawning,Temperature- Adult Holding,Brook Trout</t>
  </si>
  <si>
    <t>Nason Creek Lower 10</t>
  </si>
  <si>
    <t>Nason Creek Lower 11</t>
  </si>
  <si>
    <t>Pool Quantity and Quality,Riparian-Disturbance,Temperature- Rearing,Temperature- Adult Spawning,Temperature- Adult Holding,Brook Trout</t>
  </si>
  <si>
    <t>Bank Stability,Channel Stability,Stability,Coarse Substrate,Cover- Wood,Floodplain Connectivity,Off-Channel- Side-Channels,Riparian-Canopy Cover,Riparian,PRCNT Fines and Embeddedness</t>
  </si>
  <si>
    <t>Nason Creek Lower 12</t>
  </si>
  <si>
    <t>Cover- Wood,Riparian-Disturbance,Riparian-Canopy Cover,Riparian,Temperature- Rearing,Temperature- Adult Spawning,Temperature- Adult Holding,Brook Trout</t>
  </si>
  <si>
    <t>Bank Stability,Channel Stability,Stability,Coarse Substrate,Flow- Summer Base Flow,Floodplain Connectivity,Off-Channel- Side-Channels,Pool Quantity and Quality,PRCNT Fines and Embeddedness</t>
  </si>
  <si>
    <t>Nason Creek Lower 13</t>
  </si>
  <si>
    <t>Nason Creek Lower 15</t>
  </si>
  <si>
    <t>Temperature- Rearing,Temperature- Adult Spawning,Temperature- Adult Holding,Brook Trout</t>
  </si>
  <si>
    <t>Bank Stability,Channel Stability,Stability,Coarse Substrate,Cover- Wood,Floodplain Connectivity,Off-Channel- Side-Channels,Pool Quantity and Quality,Riparian-Disturbance,Riparian,PRCNT Fines and Embeddedness</t>
  </si>
  <si>
    <t>Nason Creek Upper 01</t>
  </si>
  <si>
    <t>Upper Nason Creek</t>
  </si>
  <si>
    <t>Spawning and Incubation,BT Natal Rearing</t>
  </si>
  <si>
    <t>Temperature- Rearing,Brook Trout</t>
  </si>
  <si>
    <t>Ninemile 16-1</t>
  </si>
  <si>
    <t>Ninemile Creek DS</t>
  </si>
  <si>
    <t>Flow- Summer Base Flow,Pool Quantity and Quality,Riparian-Canopy Cover,Riparian,Temperature- Rearing,Pool Quantity and Quality,Flow- Summer Base Flow,Temperature- Rearing</t>
  </si>
  <si>
    <t>Ninemile 16-2</t>
  </si>
  <si>
    <t>Flow- Summer Base Flow,Riparian-Canopy Cover,Riparian,Temperature- Rearing,Temperature- Rearing,Flow- Summer Base Flow</t>
  </si>
  <si>
    <t>Ninemile 16-3</t>
  </si>
  <si>
    <t>Cover- Wood,Flow- Summer Base Flow,Riparian-Canopy Cover,Riparian,Temperature- Rearing,Cover- Wood,Food- Food Web Resources,Temperature- Rearing,Flow- Summer Base Flow</t>
  </si>
  <si>
    <t>Channel Complexity Restoration, Channel Modification, Enhance Food Resources, Fine Sediment Management, Floodplain Reconnection, Instream Flow Enhancement, Riparian Restoration and Management, Side Channel and Off-Channel Habitat Restoration, Upland Management, Water Quality Improvement</t>
  </si>
  <si>
    <t>Okanogan 16-10</t>
  </si>
  <si>
    <t>Okanogan-Talant Creek</t>
  </si>
  <si>
    <t>Coarse Substrate,Pool Quantity and Quality,Riparian-Canopy Cover,Riparian,Temperature- Rearing</t>
  </si>
  <si>
    <t>Okanogan 16-16</t>
  </si>
  <si>
    <t>Okanogan-Swipkin Canyon</t>
  </si>
  <si>
    <t>Coarse Substrate,Flow- Summer Base Flow,Pool Quantity and Quality,Riparian-Canopy Cover,Riparian,Temperature- Rearing</t>
  </si>
  <si>
    <t>Okanogan 16-17</t>
  </si>
  <si>
    <t>Flow- Summer Base Flow,Riparian-Canopy Cover,Riparian,Temperature- Rearing</t>
  </si>
  <si>
    <t>Coarse Substrate,Cover- Wood</t>
  </si>
  <si>
    <t>Okanogan 16-20</t>
  </si>
  <si>
    <t>Cover- Wood,Flow- Summer Base Flow,Riparian-Canopy Cover,Riparian,Temperature- Rearing</t>
  </si>
  <si>
    <t>Coarse Substrate,Pool Quantity and Quality</t>
  </si>
  <si>
    <t>Okanogan 16-25</t>
  </si>
  <si>
    <t>Okanogan-Alkali Lake</t>
  </si>
  <si>
    <t>Bank Stability,Channel Stability,Stability,Cover- Wood,Riparian-Canopy Cover,Riparian,Temperature- Rearing</t>
  </si>
  <si>
    <t>Coarse Substrate,Flow- Summer Base Flow</t>
  </si>
  <si>
    <t>Okanogan 16-29</t>
  </si>
  <si>
    <t>Okanogan-Whitestone Coulee</t>
  </si>
  <si>
    <t>Bank Stability,Channel Stability,Stability,Coarse Substrate,Cover- Wood</t>
  </si>
  <si>
    <t>Okanogan 16-30</t>
  </si>
  <si>
    <t>Bank Stability,Channel Stability,Stability,Coarse Substrate,Pool Quantity and Quality</t>
  </si>
  <si>
    <t>Okanogan 16-31</t>
  </si>
  <si>
    <t>Okanogan 16-32</t>
  </si>
  <si>
    <t>Pool Quantity and Quality,Riparian-Canopy Cover,Riparian,Temperature- Rearing</t>
  </si>
  <si>
    <t>Okanogan 16-39</t>
  </si>
  <si>
    <t>Okanogan-Mosquito Creek</t>
  </si>
  <si>
    <t>Okanogan 16-40</t>
  </si>
  <si>
    <t>Cover- Wood</t>
  </si>
  <si>
    <t>Okanogan 16-41</t>
  </si>
  <si>
    <t>Okanogan 16-43</t>
  </si>
  <si>
    <t>Okanogan-Haynes Creek South</t>
  </si>
  <si>
    <t>Bank Stability,Channel Stability,Stability,Coarse Substrate,Flow- Summer Base Flow,Riparian-Canopy Cover,Riparian</t>
  </si>
  <si>
    <t>Okanogan 16-44</t>
  </si>
  <si>
    <t>Pool Quantity and Quality</t>
  </si>
  <si>
    <t>Channel Complexity Restoration, Channel Modification, Fine Sediment Management, Floodplain Reconnection, Instream Flow Enhancement, Riparian Restoration and Management, Side Channel and Off-Channel Habitat Restoration, Water Quality Improvement</t>
  </si>
  <si>
    <t>Okanogan 16-45</t>
  </si>
  <si>
    <t>Omak 16-1</t>
  </si>
  <si>
    <t>Omak Creek-Lower US</t>
  </si>
  <si>
    <t>Flow- Summer Base Flow,Pool Quantity and Quality,Riparian-Canopy Cover,Riparian,Temperature- Rearing,Flow- Summer Base Flow,Temperature- Rearing,Pool Quantity and Quality</t>
  </si>
  <si>
    <t>Omak 16-11</t>
  </si>
  <si>
    <t>Omak Creek-Middle DS</t>
  </si>
  <si>
    <t>Omak 16-12</t>
  </si>
  <si>
    <t>Omak 16-13</t>
  </si>
  <si>
    <t>Coarse Substrate,Riparian-Canopy Cover,Riparian,Temperature- Rearing</t>
  </si>
  <si>
    <t>Flow- Summer Base Flow</t>
  </si>
  <si>
    <t>Omak 16-14</t>
  </si>
  <si>
    <t>Omak Creek-Upper DS</t>
  </si>
  <si>
    <t>Coarse Substrate,Flow- Summer Base Flow,Pool Quantity and Quality</t>
  </si>
  <si>
    <t>Omak 16-15</t>
  </si>
  <si>
    <t>Coarse Substrate,Flow- Summer Base Flow,Riparian-Canopy Cover,Riparian,Temperature- Rearing</t>
  </si>
  <si>
    <t>Omak 16-16</t>
  </si>
  <si>
    <t>Flow- Summer Base Flow,Pool Quantity and Quality</t>
  </si>
  <si>
    <t>Omak 16-17</t>
  </si>
  <si>
    <t>Omak 16-2</t>
  </si>
  <si>
    <t>Omak 16-3</t>
  </si>
  <si>
    <t>Coarse Substrate,PRCNT Fines and Embeddedness,Coarse Substrate,Food- Food Web Resources</t>
  </si>
  <si>
    <t>Omak 16-4</t>
  </si>
  <si>
    <t>Omak 16-5</t>
  </si>
  <si>
    <t>Omak 16-6</t>
  </si>
  <si>
    <t>Coarse Substrate,Coarse Substrate,PRCNT Fines and Embeddedness</t>
  </si>
  <si>
    <t>Omak 16-7</t>
  </si>
  <si>
    <t>Flow- Summer Base Flow,Pool Quantity and Quality,Riparian-Canopy Cover,Riparian,Temperature- Rearing,Flow- Summer Base Flow,PRCNT Fines and Embeddedness,Temperature- Rearing,Pool Quantity and Quality</t>
  </si>
  <si>
    <t>Omak 16-8</t>
  </si>
  <si>
    <t>Omak 16-9</t>
  </si>
  <si>
    <t>Peshastin Creek Lower 01</t>
  </si>
  <si>
    <t>Lower Peshastin Creek</t>
  </si>
  <si>
    <t>Spawning and Incubation</t>
  </si>
  <si>
    <t>Coarse Substrate,PRCNT Fines and Embeddedness</t>
  </si>
  <si>
    <t>Peshastin Creek Lower 02</t>
  </si>
  <si>
    <t>Bank Stability,Cover- Wood,Flow- Summer Base Flow,Floodplain Connectivity,Off-Channel- Side-Channels,Riparian-Disturbance,Riparian-Canopy Cover,Riparian,Temperature- Rearing</t>
  </si>
  <si>
    <t>Channel Stability,Stability,Pool Quantity and Quality</t>
  </si>
  <si>
    <t>Peshastin Creek Lower 03</t>
  </si>
  <si>
    <t>Channel Stability,Stability,Pool Quantity and Quality,PRCNT Fines and Embeddedness</t>
  </si>
  <si>
    <t>Peshastin Creek Lower 04</t>
  </si>
  <si>
    <t>Peshastin Creek Lower 05</t>
  </si>
  <si>
    <t>Cover- Wood,Flow- Summer Base Flow,Floodplain Connectivity,Pool Quantity and Quality,Riparian-Canopy Cover,Temperature- Rearing</t>
  </si>
  <si>
    <t>Bank Stability,Channel Stability,Stability,Coarse Substrate,Off-Channel- Side-Channels,Riparian-Disturbance,Riparian,PRCNT Fines and Embeddedness</t>
  </si>
  <si>
    <t>Peshastin Creek Lower 06</t>
  </si>
  <si>
    <t>Flow- Summer Base Flow,Floodplain Connectivity,Temperature- Rearing</t>
  </si>
  <si>
    <t>Channel Stability,Coarse Substrate,Cover- Wood,Pool Quantity and Quality,Riparian-Canopy Cover,PRCNT Fines and Embeddedness</t>
  </si>
  <si>
    <t>Peshastin Creek Lower 07</t>
  </si>
  <si>
    <t>Bank Stability,Channel Stability,Stability,Cover- Wood,Flow- Summer Base Flow,Floodplain Connectivity,Riparian-Disturbance,Riparian-Canopy Cover,Riparian,Temperature- Rearing</t>
  </si>
  <si>
    <t>Coarse Substrate,Off-Channel- Side-Channels,Pool Quantity and Quality,PRCNT Fines and Embeddedness</t>
  </si>
  <si>
    <t>Peshastin Creek Lower 08</t>
  </si>
  <si>
    <t>Bank Stability,Channel Stability,Stability,Cover- Wood,Floodplain Connectivity,Pool Quantity and Quality,Riparian-Disturbance,Riparian-Canopy Cover,Riparian,Temperature- Rearing</t>
  </si>
  <si>
    <t>Salmon 16-1</t>
  </si>
  <si>
    <t>Salmon Creek-Lower</t>
  </si>
  <si>
    <t>Salmon 16-10</t>
  </si>
  <si>
    <t>Flow- Summer Base Flow,Temperature- Rearing,Flow- Summer Base Flow,Flow- Scour,PRCNT Fines and Embeddedness,Temperature- Rearing</t>
  </si>
  <si>
    <t>Coarse Substrate,Cover- Wood,Riparian-Canopy Cover,Riparian,Coarse Substrate,Food- Food Web Resources,Cover- Wood</t>
  </si>
  <si>
    <t>Salmon 16-13</t>
  </si>
  <si>
    <t>Flow- Summer Base Flow,Riparian-Canopy Cover,Riparian,Temperature- Rearing,Flow- Summer Base Flow,Flow- Scour,Temperature- Rearing</t>
  </si>
  <si>
    <t>Salmon 16-3</t>
  </si>
  <si>
    <t>Coarse Substrate,Pool Quantity and Quality,Coarse Substrate,Flow- Scour,Pool Quantity and Quality</t>
  </si>
  <si>
    <t>Salmon 16-4</t>
  </si>
  <si>
    <t>Salmon 16-5</t>
  </si>
  <si>
    <t>Salmon 16-6</t>
  </si>
  <si>
    <t>Salmon 16-7</t>
  </si>
  <si>
    <t>Salmon 16-8</t>
  </si>
  <si>
    <t>Salmon 16-9</t>
  </si>
  <si>
    <t>Similkameen 16-1</t>
  </si>
  <si>
    <t>Similkameen River</t>
  </si>
  <si>
    <t>Adult Migration,Summer Rearing</t>
  </si>
  <si>
    <t>Coarse Substrate,Flow- Summer Base Flow,Pool Quantity and Quality,Riparian-Canopy Cover,Riparian,Temperature- Rearing,Flow- Summer Base Flow,Temperature- Rearing,Coarse Substrate,Pool Quantity and Quality</t>
  </si>
  <si>
    <t>Similkameen 16-2</t>
  </si>
  <si>
    <t>Coarse Substrate,Flow- Summer Base Flow,Pool Quantity and Quality,Riparian-Canopy Cover,Riparian,Temperature- Rearing,Flow- Summer Base Flow,Temperature- Rearing,Pool Quantity and Quality,Coarse Substrate</t>
  </si>
  <si>
    <t>Cover- Wood,Food- Food Web Resources,Cover- Wood</t>
  </si>
  <si>
    <t>Similkameen 16-3</t>
  </si>
  <si>
    <t>Bank Stability,Channel Stability,Stability,Cover- Wood,Flow- Summer Base Flow,Riparian-Canopy Cover,Riparian,Temperature- Rearing,Flow- Summer Base Flow,Temperature- Rearing,Cover- Wood</t>
  </si>
  <si>
    <t>Coarse Substrate,Food- Food Web Resources,Coarse Substrate</t>
  </si>
  <si>
    <t>Similkameen 16-4</t>
  </si>
  <si>
    <t>Coarse Substrate,Flow- Summer Base Flow,Pool Quantity and Quality,Riparian-Canopy Cover,Riparian,Temperature- Rearing,Flow- Summer Base Flow,Pool Quantity and Quality,Temperature- Rearing,Coarse Substrate</t>
  </si>
  <si>
    <t>Similkameen 16-5</t>
  </si>
  <si>
    <t>Stapaloop 16-1</t>
  </si>
  <si>
    <t>Bank Stability,Channel Stability,Stability,Coarse Substrate</t>
  </si>
  <si>
    <t>Stapaloop 16-2</t>
  </si>
  <si>
    <t>Riparian-Canopy Cover,Riparian</t>
  </si>
  <si>
    <t>Coarse Substrate,Flow- Summer Base Flow,Pool Quantity and Quality,Temperature- Rearing</t>
  </si>
  <si>
    <t>Swimptkin 16-1</t>
  </si>
  <si>
    <t>Cover- Wood,Flow- Summer Base Flow,Riparian-Canopy Cover,Riparian</t>
  </si>
  <si>
    <t>Coarse Substrate,Pool Quantity and Quality,Temperature- Rearing</t>
  </si>
  <si>
    <t>Tonasket 16-1</t>
  </si>
  <si>
    <t>Tonasket Creek DS</t>
  </si>
  <si>
    <t>Trail 16-1</t>
  </si>
  <si>
    <t>Twisp River Lower 01</t>
  </si>
  <si>
    <t>Lower Twisp River</t>
  </si>
  <si>
    <t>Twisp River Lower 02</t>
  </si>
  <si>
    <t>Bank Stability,Flow- Summer Base Flow,Floodplain Connectivity,Riparian-Canopy Cover,Temperature- Rearing</t>
  </si>
  <si>
    <t>Channel Stability,Stability,Cover- Wood,Off-Channel- Side-Channels,Pool Quantity and Quality,Riparian-Disturbance,Riparian</t>
  </si>
  <si>
    <t>Twisp River Lower 03</t>
  </si>
  <si>
    <t>Bank Stability,Cover- Wood,Flow- Summer Base Flow,Floodplain Connectivity,Pool Quantity and Quality,Riparian-Canopy Cover,Temperature- Rearing</t>
  </si>
  <si>
    <t>Channel Stability,Stability,Off-Channel- Side-Channels,Riparian-Disturbance,Riparian</t>
  </si>
  <si>
    <t>Twisp River Lower 04</t>
  </si>
  <si>
    <t>Twisp River Lower 05</t>
  </si>
  <si>
    <t>Twisp River Lower 06</t>
  </si>
  <si>
    <t>Coarse Substrate,Cover- Wood,Pool Quantity and Quality,PRCNT Fines and Embeddedness</t>
  </si>
  <si>
    <t>Twisp River Lower 07</t>
  </si>
  <si>
    <t>Flow- Summer Base Flow,Temperature- Rearing</t>
  </si>
  <si>
    <t>Bank Stability,Channel Stability,Stability,Coarse Substrate,Cover- Wood,Floodplain Connectivity,Off-Channel- Side-Channels,Riparian-Disturbance,Riparian-Canopy Cover,Riparian,PRCNT Fines and Embeddedness</t>
  </si>
  <si>
    <t>Twisp River Lower 08</t>
  </si>
  <si>
    <t>Cover- Wood,Riparian-Disturbance,Riparian-Canopy Cover,Riparian,Temperature- Rearing</t>
  </si>
  <si>
    <t>Bank Stability,Channel Stability,Stability,Flow- Summer Base Flow,Floodplain Connectivity,Off-Channel- Side-Channels,Pool Quantity and Quality</t>
  </si>
  <si>
    <t>Twisp River Lower 09</t>
  </si>
  <si>
    <t>Cover- Wood,Off-Channel- Side-Channels,Pool Quantity and Quality,Riparian-Disturbance,Riparian-Canopy Cover,Riparian,Temperature- Rearing</t>
  </si>
  <si>
    <t>Bank Stability,Coarse Substrate,Flow- Summer Base Flow,PRCNT Fines and Embeddedness</t>
  </si>
  <si>
    <t>Twisp River Lower 10</t>
  </si>
  <si>
    <t>Bank Stability,Channel Stability,Stability,Flow- Summer Base Flow,Floodplain Connectivity,Off-Channel- Side-Channels,Pool Quantity and Quality,Riparian-Disturbance,Riparian</t>
  </si>
  <si>
    <t>Twisp River Lower 11</t>
  </si>
  <si>
    <t>Bank Stability,Channel Stability,Stability,Coarse Substrate,Floodplain Connectivity,Off-Channel- Side-Channels,Pool Quantity and Quality,PRCNT Fines and Embeddedness</t>
  </si>
  <si>
    <t>Twisp River Middle 01</t>
  </si>
  <si>
    <t>Middle Twisp River</t>
  </si>
  <si>
    <t>Temperature- Rearing,PRCNT Fines and Embeddedness</t>
  </si>
  <si>
    <t>Bank Stability,Channel Stability,Stability,Floodplain Connectivity,Riparian-Disturbance,Riparian-Canopy Cover,Riparian</t>
  </si>
  <si>
    <t>Twisp River Middle 02</t>
  </si>
  <si>
    <t>Temperature- Rearing</t>
  </si>
  <si>
    <t>Twisp River Middle 03</t>
  </si>
  <si>
    <t>Channel Stability,Coarse Substrate,Off-Channel- Side-Channels,Pool Quantity and Quality,Riparian-Disturbance,Riparian-Canopy Cover,Riparian,PRCNT Fines and Embeddedness</t>
  </si>
  <si>
    <t>Twisp River Middle 04</t>
  </si>
  <si>
    <t>Twisp River Middle 05</t>
  </si>
  <si>
    <t>Twisp River Middle 07</t>
  </si>
  <si>
    <t>Bank Stability,Channel Stability,Stability,Floodplain Connectivity,Off-Channel- Side-Channels,Riparian-Canopy Cover</t>
  </si>
  <si>
    <t>Twisp River Middle 08</t>
  </si>
  <si>
    <t>Twisp River Upper 01</t>
  </si>
  <si>
    <t>Upper Twisp River</t>
  </si>
  <si>
    <t>Wenatchee River Beaver 02</t>
  </si>
  <si>
    <t>Wenatchee River-Beaver Creek</t>
  </si>
  <si>
    <t>Spawning and Incubation,Winter Rearing,Summer Rearing,Holding and Maturation</t>
  </si>
  <si>
    <t>Cover- Wood,Flow- Summer Base Flow,Temperature- Adult Spawning,Temperature- Adult Holding</t>
  </si>
  <si>
    <t>Pool Quantity and Quality,Riparian-Canopy Cover,Temperature- Rearing</t>
  </si>
  <si>
    <t>Wenatchee River Beaver 03</t>
  </si>
  <si>
    <t>Bank Stability,Flow- Summer Base Flow,Riparian-Disturbance,Temperature- Adult Spawning,Temperature- Adult Holding</t>
  </si>
  <si>
    <t>Channel Stability,Stability,Cover- Wood,Floodplain Connectivity,Off-Channel- Side-Channels,Pool Quantity and Quality,Riparian-Canopy Cover,Riparian,Temperature- Rearing</t>
  </si>
  <si>
    <t>Wenatchee River Beaver 04</t>
  </si>
  <si>
    <t>Wenatchee River Beaver 05</t>
  </si>
  <si>
    <t>Bank Stability,Channel Stability,Stability,Cover- Wood,Flow- Summer Base Flow,Floodplain Connectivity,Off-Channel- Side-Channels,Temperature- Adult Spawning,Temperature- Adult Holding</t>
  </si>
  <si>
    <t>Coarse Substrate,Pool Quantity and Quality,Riparian-Disturbance,Riparian-Canopy Cover,Riparian,Temperature- Rearing,PRCNT Fines and Embeddedness</t>
  </si>
  <si>
    <t>Wenatchee River Beaver 06</t>
  </si>
  <si>
    <t>Bank Stability,Cover- Wood,Flow- Summer Base Flow,Floodplain Connectivity,Off-Channel- Side-Channels,Riparian-Disturbance,Riparian-Canopy Cover,Riparian,Temperature- Adult Spawning,Temperature- Adult Holding</t>
  </si>
  <si>
    <t>Channel Stability,Stability,Pool Quantity and Quality,Temperature- Rearing</t>
  </si>
  <si>
    <t>Wenatchee River Beaver 07</t>
  </si>
  <si>
    <t>Wenatchee River Beaver 08</t>
  </si>
  <si>
    <t>Cover- Wood,Flow- Summer Base Flow,Floodplain Connectivity,Pool Quantity and Quality,Riparian-Disturbance,Temperature- Rearing,Temperature- Adult Spawning,Temperature- Adult Holding</t>
  </si>
  <si>
    <t>Bank Stability,Channel Stability,Stability,Off-Channel- Side-Channels,Riparian-Canopy Cover,Riparian</t>
  </si>
  <si>
    <t>Wenatchee River Beaver 09</t>
  </si>
  <si>
    <t>Cover- Wood,Flow- Summer Base Flow,Floodplain Connectivity,Off-Channel- Side-Channels,Pool Quantity and Quality,Temperature- Rearing,Temperature- Adult Spawning,Temperature- Adult Holding</t>
  </si>
  <si>
    <t>Channel Stability,Riparian-Disturbance,Riparian-Canopy Cover,Riparian</t>
  </si>
  <si>
    <t>Wenatchee River Beaver 10</t>
  </si>
  <si>
    <t>Flow- Summer Base Flow,Temperature- Rearing,Temperature- Adult Spawning,Temperature- Adult Holding</t>
  </si>
  <si>
    <t>Channel Stability,Coarse Substrate,Cover- Wood,Floodplain Connectivity,Off-Channel- Side-Channels,Pool Quantity and Quality,Riparian-Disturbance,Riparian-Canopy Cover,Riparian,PRCNT Fines and Embeddedness</t>
  </si>
  <si>
    <t>Wenatchee River Beaver 11</t>
  </si>
  <si>
    <t>Channel Stability,Cover- Wood,Flow- Summer Base Flow,Temperature- Rearing,Temperature- Adult Spawning,Temperature- Adult Holding</t>
  </si>
  <si>
    <t>Stability,Coarse Substrate,Floodplain Connectivity,Off-Channel- Side-Channels,Pool Quantity and Quality,Riparian-Disturbance,Riparian-Canopy Cover,Riparian,PRCNT Fines and Embeddedness</t>
  </si>
  <si>
    <t>Wenatchee River Beaver 12</t>
  </si>
  <si>
    <t>Bank Stability,Cover- Wood,Flow- Summer Base Flow,Temperature- Rearing,Temperature- Adult Spawning,Temperature- Adult Holding</t>
  </si>
  <si>
    <t>Channel Stability,Stability,Floodplain Connectivity,Off-Channel- Side-Channels,Pool Quantity and Quality,Riparian-Disturbance,Riparian-Canopy Cover,Riparian</t>
  </si>
  <si>
    <t>Wenatchee River Derby 01</t>
  </si>
  <si>
    <t>Wenatchee River-Derby Canyon</t>
  </si>
  <si>
    <t>Cover- Wood,Flow- Summer Base Flow,Off-Channel- Side-Channels,Riparian-Canopy Cover,Temperature- Rearing</t>
  </si>
  <si>
    <t>Bank Stability,Pool Quantity and Quality,Riparian-Disturbance,Riparian</t>
  </si>
  <si>
    <t>Wenatchee River Derby 02</t>
  </si>
  <si>
    <t>Cover- Wood,Off-Channel- Side-Channels,Riparian-Canopy Cover,Temperature- Rearing</t>
  </si>
  <si>
    <t>Bank Stability,Flow- Summer Base Flow,Pool Quantity and Quality,Riparian-Disturbance,Riparian</t>
  </si>
  <si>
    <t>Wenatchee River Derby 03</t>
  </si>
  <si>
    <t>Wenatchee River Derby 04</t>
  </si>
  <si>
    <t>Cover- Wood,Flow- Summer Base Flow,Riparian-Canopy Cover,Temperature- Rearing</t>
  </si>
  <si>
    <t>Coarse Substrate,Pool Quantity and Quality,Riparian-Disturbance,Riparian,PRCNT Fines and Embeddedness</t>
  </si>
  <si>
    <t>Wenatchee River Derby 05</t>
  </si>
  <si>
    <t>Coarse Substrate,Flow- Summer Base Flow,Pool Quantity and Quality,Riparian-Disturbance,Riparian,PRCNT Fines and Embeddedness</t>
  </si>
  <si>
    <t>Wenatchee River Derby 06</t>
  </si>
  <si>
    <t>Wenatchee River-Tumwater Canyon</t>
  </si>
  <si>
    <t>Channel Stability,Flow- Summer Base Flow,Floodplain Connectivity,Off-Channel- Side-Channels,Pool Quantity and Quality,Riparian-Disturbance,Riparian</t>
  </si>
  <si>
    <t>Wenatchee River Nahahum 01</t>
  </si>
  <si>
    <t>Wenatchee River-Nahahum Canyon</t>
  </si>
  <si>
    <t>Bank Stability,Coarse Substrate,Cover- Wood,Floodplain Connectivity,Riparian-Canopy Cover,Temperature- Rearing,PRCNT Fines and Embeddedness</t>
  </si>
  <si>
    <t>Stability,Flow- Summer Base Flow,Off-Channel- Side-Channels,Pool Quantity and Quality,Riparian-Disturbance,Riparian</t>
  </si>
  <si>
    <t>Wenatchee River Nahahum 02</t>
  </si>
  <si>
    <t>Channel Stability,Flow- Summer Base Flow,Pool Quantity and Quality,Riparian-Disturbance,Riparian</t>
  </si>
  <si>
    <t>Wenatchee River Nahahum 03</t>
  </si>
  <si>
    <t>Bank Stability,Channel Stability,Stability,Cover- Wood,Riparian-Canopy Cover,Temperature- Rearing</t>
  </si>
  <si>
    <t>Flow- Summer Base Flow,Floodplain Connectivity,Off-Channel- Side-Channels,Pool Quantity and Quality,Riparian-Disturbance,Riparian</t>
  </si>
  <si>
    <t>Wenatchee River Nahahum 04</t>
  </si>
  <si>
    <t>Bank Stability,Channel Stability,Stability,Cover- Wood,Riparian-Canopy Cover</t>
  </si>
  <si>
    <t>Flow- Summer Base Flow,Floodplain Connectivity,Off-Channel- Side-Channels,Pool Quantity and Quality,Riparian-Disturbance,Riparian,Temperature- Rearing</t>
  </si>
  <si>
    <t>Wenatchee River Nahahum 05</t>
  </si>
  <si>
    <t>Bank Stability,Channel Stability,Stability,Cover- Wood,Off-Channel- Side-Channels,Riparian-Disturbance,Riparian-Canopy Cover,Riparian</t>
  </si>
  <si>
    <t>Flow- Summer Base Flow,Floodplain Connectivity,Pool Quantity and Quality,Temperature- Rearing</t>
  </si>
  <si>
    <t>Wenatchee River Nahahum 06</t>
  </si>
  <si>
    <t>Bank Stability,Channel Stability,Stability,Cover- Wood,Off-Channel- Side-Channels,Riparian-Disturbance,Riparian-Canopy Cover,Riparian,Temperature- Rearing</t>
  </si>
  <si>
    <t>Flow- Summer Base Flow,Floodplain Connectivity,Pool Quantity and Quality</t>
  </si>
  <si>
    <t>Wenatchee River Nahahum 07</t>
  </si>
  <si>
    <t>Wenatchee River-Ollala Canyon</t>
  </si>
  <si>
    <t>Wenatchee River Ollala 01</t>
  </si>
  <si>
    <t>Wenatchee River Ollala 02</t>
  </si>
  <si>
    <t>Bank Stability,Cover- Wood,Off-Channel- Side-Channels,Riparian-Disturbance,Riparian-Canopy Cover,Riparian,Temperature- Rearing</t>
  </si>
  <si>
    <t>Channel Stability,Stability,Flow- Summer Base Flow,Floodplain Connectivity,Pool Quantity and Quality</t>
  </si>
  <si>
    <t>Wenatchee River Ollala 03</t>
  </si>
  <si>
    <t>Bank Stability,Cover- Wood,Flow- Summer Base Flow,Off-Channel- Side-Channels,Riparian-Disturbance,Riparian-Canopy Cover,Riparian,Temperature- Rearing</t>
  </si>
  <si>
    <t>Channel Stability,Stability,Floodplain Connectivity,Pool Quantity and Quality</t>
  </si>
  <si>
    <t>Wenatchee River Tumwater 01</t>
  </si>
  <si>
    <t>Channel Stability,Floodplain Connectivity,Off-Channel- Side-Channels,Pool Quantity and Quality,Riparian-Disturbance,Riparian</t>
  </si>
  <si>
    <t>Wenatchee River Tumwater 02</t>
  </si>
  <si>
    <t>Bank Stability,Cover- Wood,Flow- Summer Base Flow,Riparian-Canopy Cover,Temperature- Rearing</t>
  </si>
  <si>
    <t>Stability,Coarse Substrate,Pool Quantity and Quality,Riparian-Disturbance,Riparian</t>
  </si>
  <si>
    <t>White River Lower 08</t>
  </si>
  <si>
    <t>Lower White River</t>
  </si>
  <si>
    <t>Off-Channel- Side-Channels,Pool Quantity and Quality,Brook Trout</t>
  </si>
  <si>
    <t>Cover- Wood,Riparian-Canopy Cover,PRCNT Fines and Embeddedness,Temperature- Adult Spawning</t>
  </si>
  <si>
    <t>Wolf Creek 01</t>
  </si>
  <si>
    <t>Wolf Creek</t>
  </si>
  <si>
    <t>Bank Stability,Channel Stability,Stability,Cover- Wood,Flow- Summer Base Flow,Floodplain Connectivity,Off-Channel- Side-Channels,Pool Quantity and Quality,Riparian-Canopy Cover</t>
  </si>
  <si>
    <t>Wolf Creek 02</t>
  </si>
  <si>
    <t>Cover- Wood,Off-Channel- Side-Channels,Riparian-Canopy Cover</t>
  </si>
  <si>
    <t>Alder Creek 01</t>
  </si>
  <si>
    <t>Address Limiting Factors</t>
  </si>
  <si>
    <t>Cover- Wood,Off-Channel- Side-Channels</t>
  </si>
  <si>
    <t>Floodplain Connectivity</t>
  </si>
  <si>
    <t>Channel Complexity Restoration, Channel Modification, Riparian Restoration and Management</t>
  </si>
  <si>
    <t>Antoine 16-2</t>
  </si>
  <si>
    <t>Flow- Summer Base Flow,PRCNT Fines and Embeddedness,Pool Quantity and Quality,Cover- Wood,Temperature- Rearing</t>
  </si>
  <si>
    <t>Bank Restoration, Channel Complexity Restoration, Channel Modification, Fine Sediment Management, Instream Flow Enhancement, Riparian Restoration and Management, Upland Management, Water Quality Improvement</t>
  </si>
  <si>
    <t>Beaver Creek 01</t>
  </si>
  <si>
    <t>Coarse Substrate,Floodplain Connectivity,Off-Channel- Side-Channels</t>
  </si>
  <si>
    <t>Channel Complexity Restoration, Channel Modification, Fine Sediment Management, Upland Management</t>
  </si>
  <si>
    <t>Beaver Creek Lower 08</t>
  </si>
  <si>
    <t>Cover- Wood,Flow- Summer Base Flow,Pool Quantity and Quality</t>
  </si>
  <si>
    <t>PRCNT Fines and Embeddedness,Coarse Substrate,Floodplain Connectivity,Off-Channel- Side-Channels</t>
  </si>
  <si>
    <t>Bank Restoration, Channel Complexity Restoration, Channel Modification, Fine Sediment Management, Instream Flow Enhancement, Riparian Restoration and Management, Upland Management</t>
  </si>
  <si>
    <t>Beaver Creek North Fork 02</t>
  </si>
  <si>
    <t>Channel Complexity Restoration, Channel Modification, Fine Sediment Management, Riparian Restoration and Management</t>
  </si>
  <si>
    <t>Beaver Creek North Fork 03</t>
  </si>
  <si>
    <t>Spawning and Incubation,BT Natal Rearing,BT Subadult Rearing</t>
  </si>
  <si>
    <t>PRCNT Fines and Embeddedness,Coarse Substrate</t>
  </si>
  <si>
    <t>Bank Restoration, Channel Complexity Restoration, Channel Modification, Fine Sediment Management, Upland Management</t>
  </si>
  <si>
    <t>Blue Buck Creek 01</t>
  </si>
  <si>
    <t>PRCNT Fines and Embeddedness</t>
  </si>
  <si>
    <t>Brennegan Creek 01</t>
  </si>
  <si>
    <t>PRCNT Fines and Embeddedness,Off-Channel- Side-Channels</t>
  </si>
  <si>
    <t>Bank Restoration, Channel Complexity Restoration, Channel Modification, Fine Sediment Management, Riparian Restoration and Management, Upland Management</t>
  </si>
  <si>
    <t>Chikamin Creek 01</t>
  </si>
  <si>
    <t>Chikamin Creek</t>
  </si>
  <si>
    <t>Brook Trout,Temperature- Rearing</t>
  </si>
  <si>
    <t>PRCNT Fines and Embeddedness,Cover- Wood</t>
  </si>
  <si>
    <t>Bank Restoration, Brook Trout Management, Channel Complexity Restoration, Channel Modification, Fine Sediment Management, Riparian Restoration and Management, Upland Management, Water Quality Improvement</t>
  </si>
  <si>
    <t>Chikamin Creek 02</t>
  </si>
  <si>
    <t>Brook Trout</t>
  </si>
  <si>
    <t>Brook Trout Management</t>
  </si>
  <si>
    <t>Chikamin Creek 03</t>
  </si>
  <si>
    <t>Brook Trout Management, Channel Complexity Restoration, Channel Modification, Riparian Restoration and Management</t>
  </si>
  <si>
    <t>Chikamin Creek 04</t>
  </si>
  <si>
    <t>Chiwaukum Creek 01</t>
  </si>
  <si>
    <t>Chiwaukum Creek</t>
  </si>
  <si>
    <t>Holding and Maturation</t>
  </si>
  <si>
    <t>Temperature- Adult Holding</t>
  </si>
  <si>
    <t>Channel Modification, Instream Flow Enhancement, Upland Management, Water Quality Improvement</t>
  </si>
  <si>
    <t>Chiwaukum Creek 02</t>
  </si>
  <si>
    <t>Flow- Summer Base Flow,Temperature- Adult Holding</t>
  </si>
  <si>
    <t>Channel Complexity Restoration, Channel Modification, Instream Flow Enhancement, Riparian Restoration and Management, Upland Management, Water Quality Improvement</t>
  </si>
  <si>
    <t>Chiwaukum Creek 03</t>
  </si>
  <si>
    <t>Channel Modification, Instream Flow Enhancement, Upland Management</t>
  </si>
  <si>
    <t>Chiwaukum Creek 04</t>
  </si>
  <si>
    <t>Chiwaukum Creek 05</t>
  </si>
  <si>
    <t>Chumstick Creek 01</t>
  </si>
  <si>
    <t>Chumstick Creek</t>
  </si>
  <si>
    <t>Chumstick Creek 03</t>
  </si>
  <si>
    <t>Chumstick Creek 04</t>
  </si>
  <si>
    <t>Chumstick Creek 07</t>
  </si>
  <si>
    <t>Clear Creek 01</t>
  </si>
  <si>
    <t>PRCNT Fines and Embeddedness,Floodplain Connectivity,Off-Channel- Side-Channels</t>
  </si>
  <si>
    <t>Clear Creek 02</t>
  </si>
  <si>
    <t>PRCNT Fines and Embeddedness,Cover- Wood,Floodplain Connectivity,Off-Channel- Side-Channels</t>
  </si>
  <si>
    <t>Cougar Creek 01</t>
  </si>
  <si>
    <t>Upper Mad River</t>
  </si>
  <si>
    <t>Channel Complexity Restoration, Channel Modification, Fine Sediment Management</t>
  </si>
  <si>
    <t>Eight Mile Creek 01</t>
  </si>
  <si>
    <t>Eight Mile Creek</t>
  </si>
  <si>
    <t>Brook Trout Management, Channel Complexity Restoration, Channel Modification, Fine Sediment Management, Upland Management</t>
  </si>
  <si>
    <t>Eight Mile Creek 03</t>
  </si>
  <si>
    <t>Bank Restoration, Brook Trout Management, Channel Complexity Restoration, Channel Modification, Fine Sediment Management, Upland Management</t>
  </si>
  <si>
    <t>Eight Mile Creek 04</t>
  </si>
  <si>
    <t>Eight Mile Creek 05</t>
  </si>
  <si>
    <t>Eight Mile Creek 06</t>
  </si>
  <si>
    <t>Eight Mile Creek 07</t>
  </si>
  <si>
    <t>PRCNT Fines and Embeddedness,Brook Trout</t>
  </si>
  <si>
    <t>Eight Mile Creek 08</t>
  </si>
  <si>
    <t>Eight Mile Creek 09</t>
  </si>
  <si>
    <t>Entiat River Lake 01</t>
  </si>
  <si>
    <t>Off-Channel- Side-Channels,Flow- Summer Base Flow,Temperature- Adult Holding</t>
  </si>
  <si>
    <t>Entiat River Lake 03</t>
  </si>
  <si>
    <t>Cover- Wood,Flow- Summer Base Flow,Temperature- Adult Holding</t>
  </si>
  <si>
    <t>Entiat River Lake 05</t>
  </si>
  <si>
    <t>Entiat River Lake 06</t>
  </si>
  <si>
    <t>Fry,Summer Rearing,Holding and Maturation,Adult Migration</t>
  </si>
  <si>
    <t>Off-Channel- Side-Channels,Flow- Summer Base Flow,Pool Quantity and Quality,Temperature- Adult Holding</t>
  </si>
  <si>
    <t>Channel Complexity Restoration, Channel Modification, Fine Sediment Management, Instream Flow Enhancement, Upland Management, Water Quality Improvement</t>
  </si>
  <si>
    <t>Entiat River Lake 07</t>
  </si>
  <si>
    <t>Fry,Summer Rearing,BT Natal Rearing,Holding and Maturation</t>
  </si>
  <si>
    <t>Entiat River Lake 08</t>
  </si>
  <si>
    <t>Entiat River Lake 09</t>
  </si>
  <si>
    <t>BT Natal Rearing,Holding and Maturation</t>
  </si>
  <si>
    <t>Entiat River Lake 10</t>
  </si>
  <si>
    <t>Fry,Summer Rearing,Spawning and Incubation,BT Natal Rearing,Holding and Maturation</t>
  </si>
  <si>
    <t>Off-Channel- Side-Channels,Pool Quantity and Quality,PRCNT Fines and Embeddedness</t>
  </si>
  <si>
    <t>Entiat River Lake 11</t>
  </si>
  <si>
    <t>Off-Channel- Side-Channels,Flow- Summer Base Flow</t>
  </si>
  <si>
    <t>Channel Complexity Restoration, Channel Modification, Instream Flow Enhancement, Riparian Restoration and Management, Upland Management</t>
  </si>
  <si>
    <t>Entiat River Mills 01</t>
  </si>
  <si>
    <t>Steelhead, Bull Trout</t>
  </si>
  <si>
    <t>Summer Rearing,Adult Non-Spawning</t>
  </si>
  <si>
    <t>Entiat River Mills 07</t>
  </si>
  <si>
    <t>Floodplain Connectivity,Off-Channel- Side-Channels,Flow- Summer Base Flow,Temperature- Rearing</t>
  </si>
  <si>
    <t>Entiat River Mills 08</t>
  </si>
  <si>
    <t>Winter Rearing,Summer Rearing,Adult Non-Spawning</t>
  </si>
  <si>
    <t>Off-Channel- Side-Channels</t>
  </si>
  <si>
    <t>Cover- Wood,Floodplain Connectivity,Flow- Summer Base Flow,Temperature- Rearing</t>
  </si>
  <si>
    <t>Entiat River Potato 01</t>
  </si>
  <si>
    <t>Floodplain Connectivity,Flow- Summer Base Flow</t>
  </si>
  <si>
    <t>Entiat River Potato 02</t>
  </si>
  <si>
    <t>PRCNT Fines and Embeddedness,Coarse Substrate,Floodplain Connectivity,Flow- Summer Base Flow</t>
  </si>
  <si>
    <t>Entiat River Potato 03</t>
  </si>
  <si>
    <t>Cover- Wood,Floodplain Connectivity,Off-Channel- Side-Channels,Flow- Summer Base Flow</t>
  </si>
  <si>
    <t>Entiat River Potato 04</t>
  </si>
  <si>
    <t>PRCNT Fines and Embeddedness,Coarse Substrate,Cover- Wood,Floodplain Connectivity,Flow- Summer Base Flow</t>
  </si>
  <si>
    <t>Entiat River Potato 05</t>
  </si>
  <si>
    <t>Channel Complexity Restoration, Channel Modification, Riparian Restoration and Management, Water Quality Improvement</t>
  </si>
  <si>
    <t>Entiat River Potato 06</t>
  </si>
  <si>
    <t>Entiat River Preston 05</t>
  </si>
  <si>
    <t>Etienne Creek 01</t>
  </si>
  <si>
    <t>Upper Peshastin Creek</t>
  </si>
  <si>
    <t>BT Natal Rearing</t>
  </si>
  <si>
    <t>Water Quality Improvement</t>
  </si>
  <si>
    <t>Etienne Creek 02</t>
  </si>
  <si>
    <t>Cover- Wood,Floodplain Connectivity</t>
  </si>
  <si>
    <t>Foggy Dew Creek 01</t>
  </si>
  <si>
    <t>Gold Creek</t>
  </si>
  <si>
    <t>Frazer Creek 01</t>
  </si>
  <si>
    <t>PRCNT Fines and Embeddedness,Flow- Summer Base Flow,Pool Quantity and Quality</t>
  </si>
  <si>
    <t>Gold Creek 04</t>
  </si>
  <si>
    <t>Gold Creek 05</t>
  </si>
  <si>
    <t>Gold Creek South Fork 01</t>
  </si>
  <si>
    <t>South Fork Gold Creek</t>
  </si>
  <si>
    <t>Gold Creek South Fork 02</t>
  </si>
  <si>
    <t>Gold Creek South Fork 03</t>
  </si>
  <si>
    <t>Gold Creek South Fork 04</t>
  </si>
  <si>
    <t>Goose Creek 01</t>
  </si>
  <si>
    <t>Hansel Creek 01</t>
  </si>
  <si>
    <t>Icicle Creek Lower 01</t>
  </si>
  <si>
    <t>Lower Icicle Creek</t>
  </si>
  <si>
    <t>Adult Migration,Adult Non-Spawning,Holding and Maturation</t>
  </si>
  <si>
    <t>Flow- Summer Base Flow,Temperature- Rearing,Temperature- Adult Holding</t>
  </si>
  <si>
    <t>Icicle Creek Lower 02</t>
  </si>
  <si>
    <t>Icicle Creek Lower 03</t>
  </si>
  <si>
    <t>Icicle Creek Lower 04</t>
  </si>
  <si>
    <t>Address Limiting Factors, Restore Fish Passage</t>
  </si>
  <si>
    <t>Icicle Creek Lower 05</t>
  </si>
  <si>
    <t>Adult Migration</t>
  </si>
  <si>
    <t>Icicle Creek Lower 08</t>
  </si>
  <si>
    <t>Lake Wenatchee 01</t>
  </si>
  <si>
    <t>Lake Wenatchee</t>
  </si>
  <si>
    <t>Little Bridge Creek 01</t>
  </si>
  <si>
    <t>Coarse Substrate,Cover- Wood,Floodplain Connectivity,Off-Channel- Side-Channels,Pool Quantity and Quality</t>
  </si>
  <si>
    <t>Little Wenatchee River Lower 01</t>
  </si>
  <si>
    <t>Spring Chinook</t>
  </si>
  <si>
    <t>Temperature- Adult Spawning,Pool Quantity and Quality,Temperature- Adult Holding</t>
  </si>
  <si>
    <t>Channel Complexity Restoration, Channel Modification, Fine Sediment Management, Water Quality Improvement</t>
  </si>
  <si>
    <t>Mad River Lower 02</t>
  </si>
  <si>
    <t>Cover- Wood,Off-Channel- Side-Channels,Pool Quantity and Quality,Temperature- Adult Holding</t>
  </si>
  <si>
    <t>PRCNT Fines and Embeddedness,Coarse Substrate,Floodplain Connectivity</t>
  </si>
  <si>
    <t>Bank Restoration, Channel Complexity Restoration, Channel Modification, Fine Sediment Management, Riparian Restoration and Management, Upland Management, Water Quality Improvement</t>
  </si>
  <si>
    <t>Mad River Lower 03</t>
  </si>
  <si>
    <t>Off-Channel- Side-Channels,Pool Quantity and Quality,Temperature- Adult Holding</t>
  </si>
  <si>
    <t>PRCNT Fines and Embeddedness,Coarse Substrate,Cover- Wood,Floodplain Connectivity</t>
  </si>
  <si>
    <t>Mad River Lower 04</t>
  </si>
  <si>
    <t>Winter Rearing,Summer Rearing,BT Subadult Rearing,Holding and Maturation</t>
  </si>
  <si>
    <t>Pool Quantity and Quality,Temperature- Adult Holding</t>
  </si>
  <si>
    <t>Mad River Lower 05</t>
  </si>
  <si>
    <t>Off-Channel- Side-Channels,Temperature- Adult Holding</t>
  </si>
  <si>
    <t>Mad River Lower 06</t>
  </si>
  <si>
    <t>Mad River Lower 07</t>
  </si>
  <si>
    <t>Winter Rearing,Summer Rearing,Holding and Maturation</t>
  </si>
  <si>
    <t>Mad River Lower 08</t>
  </si>
  <si>
    <t>Cover- Wood,Temperature- Adult Holding</t>
  </si>
  <si>
    <t>Mad River Lower 09</t>
  </si>
  <si>
    <t>Mad River Lower 10</t>
  </si>
  <si>
    <t>Mad River Upper 01</t>
  </si>
  <si>
    <t>Spawning and Incubation,BT Natal Rearing,Holding and Maturation</t>
  </si>
  <si>
    <t>Brook Trout,Pool Quantity and Quality</t>
  </si>
  <si>
    <t>Brook Trout Management, Channel Complexity Restoration, Channel Modification, Fine Sediment Management, Riparian Restoration and Management</t>
  </si>
  <si>
    <t>Mad River Upper 02</t>
  </si>
  <si>
    <t>Brook Trout Management, Channel Complexity Restoration, Channel Modification, Fine Sediment Management</t>
  </si>
  <si>
    <t>Mad River Upper 03</t>
  </si>
  <si>
    <t>Mad River Upper 04</t>
  </si>
  <si>
    <t>Mad River Upper 05</t>
  </si>
  <si>
    <t>Brook Trout,Cover- Wood,Pool Quantity and Quality</t>
  </si>
  <si>
    <t>Middle Shaser Creek 01</t>
  </si>
  <si>
    <t>Mill Creek Nason 01</t>
  </si>
  <si>
    <t>Nason Creek Lower 01</t>
  </si>
  <si>
    <t>Temperature- Adult Spawning,Temperature- Rearing,Temperature- Adult Holding,Brook Trout</t>
  </si>
  <si>
    <t>Brook Trout Management, Water Quality Improvement</t>
  </si>
  <si>
    <t>Nason Creek Lower 02</t>
  </si>
  <si>
    <t>PRCNT Fines and Embeddedness,Temperature- Adult Spawning,Temperature- Adult Holding,Brook Trout</t>
  </si>
  <si>
    <t>Floodplain Connectivity,Temperature- Rearing</t>
  </si>
  <si>
    <t>Bank Restoration, Brook Trout Management, Channel Complexity Restoration, Channel Modification, Fine Sediment Management, Upland Management, Water Quality Improvement</t>
  </si>
  <si>
    <t>Nason Creek Lower 03</t>
  </si>
  <si>
    <t>PRCNT Fines and Embeddedness,Floodplain Connectivity</t>
  </si>
  <si>
    <t>Nason Creek Lower 14</t>
  </si>
  <si>
    <t>Temperature- Adult Spawning,Off-Channel- Side-Channels,Temperature- Rearing,Temperature- Adult Holding,Brook Trout</t>
  </si>
  <si>
    <t>Nason Creek Upper 02</t>
  </si>
  <si>
    <t>Brook Trout,Floodplain Connectivity,Temperature- Rearing</t>
  </si>
  <si>
    <t>Brook Trout Management, Channel Complexity Restoration, Channel Modification, Riparian Restoration and Management, Water Quality Improvement</t>
  </si>
  <si>
    <t>Nason Creek Upper 03</t>
  </si>
  <si>
    <t>Nason Creek Upper 04</t>
  </si>
  <si>
    <t>Nason Creek Upper 05</t>
  </si>
  <si>
    <t>Nason Creek Upper 06</t>
  </si>
  <si>
    <t>Ninemile 16-4</t>
  </si>
  <si>
    <t>Channel Complexity Restoration, Channel Modification, Fine Sediment Management, Instream Flow Enhancement, Riparian Restoration and Management, Upland Management, Water Quality Improvement</t>
  </si>
  <si>
    <t>Ninemile 16-5</t>
  </si>
  <si>
    <t>Channel Complexity Restoration, Channel Modification, Fine Sediment Management, Riparian Restoration and Management, Upland Management, Water Quality Improvement</t>
  </si>
  <si>
    <t>North Shaser Creek 01</t>
  </si>
  <si>
    <t>Coarse Substrate,Cover- Wood,Floodplain Connectivity</t>
  </si>
  <si>
    <t>Channel Complexity Restoration, Channel Modification, Fine Sediment Management, Riparian Restoration and Management, Upland Management</t>
  </si>
  <si>
    <t>Okanagan 16-48</t>
  </si>
  <si>
    <t>Okanogan-Haynes Creek North</t>
  </si>
  <si>
    <t>Pool Quantity and Quality,Flow- Summer Base Flow,Coarse Substrate</t>
  </si>
  <si>
    <t>Channel Complexity Restoration, Channel Modification, Fine Sediment Management, Instream Flow Enhancement, Upland Management</t>
  </si>
  <si>
    <t>Okanogan 16-47</t>
  </si>
  <si>
    <t>Pool Quantity and Quality,Temperature- Rearing,Coarse Substrate</t>
  </si>
  <si>
    <t>Channel Complexity Restoration, Channel Modification, Fine Sediment Management, Upland Management, Water Quality Improvement</t>
  </si>
  <si>
    <t>Omak 16-10</t>
  </si>
  <si>
    <t>Flow- Summer Base Flow,PRCNT Fines and Embeddedness,Temperature- Rearing</t>
  </si>
  <si>
    <t>Bank Restoration, Channel Complexity Restoration, Channel Modification, Fine Sediment Management, Instream Flow Enhancement, Upland Management, Water Quality Improvement</t>
  </si>
  <si>
    <t>Peshastin Creek Upper 01</t>
  </si>
  <si>
    <t>Peshastin Creek Upper 02</t>
  </si>
  <si>
    <t>Peshastin Creek Upper 03</t>
  </si>
  <si>
    <t>Brook Trout Management, Channel Complexity Restoration, Channel Modification, Fine Sediment Management, Riparian Restoration and Management, Upland Management, Water Quality Improvement</t>
  </si>
  <si>
    <t>Peshastin Creek Upper 04</t>
  </si>
  <si>
    <t>Spawning and Incubation,Adult Migration,BT Natal Rearing</t>
  </si>
  <si>
    <t>Brook Trout,Cover- Wood,Temperature- Rearing</t>
  </si>
  <si>
    <t>Brook Trout Management, Channel Complexity Restoration, Channel Modification, Fine Sediment Management, Instream Flow Enhancement, Riparian Restoration and Management, Upland Management, Water Quality Improvement</t>
  </si>
  <si>
    <t>Peshastin Creek Upper 05</t>
  </si>
  <si>
    <t>Peshastin Creek Upper 06</t>
  </si>
  <si>
    <t>PRCNT Fines and Embeddedness,Coarse Substrate,Flow- Summer Base Flow,Floodplain Connectivity</t>
  </si>
  <si>
    <t>Bank Restoration, Brook Trout Management, Channel Complexity Restoration, Channel Modification, Fine Sediment Management, Instream Flow Enhancement, Riparian Restoration and Management, Upland Management, Water Quality Improvement</t>
  </si>
  <si>
    <t>Peshastin Creek Upper 07</t>
  </si>
  <si>
    <t>Adult Migration,Spawning and Incubation,BT Natal Rearing</t>
  </si>
  <si>
    <t>Flow- Summer Base Flow,Floodplain Connectivity</t>
  </si>
  <si>
    <t>Brook Trout Management, Channel Complexity Restoration, Channel Modification, Instream Flow Enhancement, Riparian Restoration and Management, Upland Management, Water Quality Improvement</t>
  </si>
  <si>
    <t>Peshastin Creek Upper 08</t>
  </si>
  <si>
    <t>Flow- Summer Base Flow,Brook Trout,Temperature- Rearing</t>
  </si>
  <si>
    <t>Peshastin Creek Upper 09</t>
  </si>
  <si>
    <t>Flow- Summer Base Flow,Brook Trout</t>
  </si>
  <si>
    <t>Brook Trout Management, Channel Complexity Restoration, Channel Modification, Fine Sediment Management, Instream Flow Enhancement, Riparian Restoration and Management, Upland Management</t>
  </si>
  <si>
    <t>Poorman Creek 01</t>
  </si>
  <si>
    <t>Potato Creek 01</t>
  </si>
  <si>
    <t>Roaring Creek Entiat 01</t>
  </si>
  <si>
    <t>Roaring Creek</t>
  </si>
  <si>
    <t>Roaring Creek Entiat 02</t>
  </si>
  <si>
    <t>Roaring Creek Entiat 03</t>
  </si>
  <si>
    <t>Salmon 16-11</t>
  </si>
  <si>
    <t>Salmon 16-12</t>
  </si>
  <si>
    <t>Flow- Summer Base Flow,PRCNT Fines and Embeddedness,Temperature- Rearing,Cover- Wood</t>
  </si>
  <si>
    <t>Coarse Substrate,Pool Quantity and Quality,Food- Food Web Resources</t>
  </si>
  <si>
    <t>Bank Restoration, Channel Complexity Restoration, Channel Modification, Enhance Food Resources, Fine Sediment Management, Instream Flow Enhancement, Riparian Restoration and Management, Upland Management, Water Quality Improvement</t>
  </si>
  <si>
    <t>Salmon 16-2</t>
  </si>
  <si>
    <t>Coarse Substrate,Food- Food Web Resources,Cover- Wood</t>
  </si>
  <si>
    <t>Channel Complexity Restoration, Channel Modification, Enhance Food Resources, Fine Sediment Management, Instream Flow Enhancement, Riparian Restoration and Management, Upland Management, Water Quality Improvement</t>
  </si>
  <si>
    <t>Similkameen 16-6</t>
  </si>
  <si>
    <t>Flow- Summer Base Flow,Temperature- Rearing,Cover- Wood</t>
  </si>
  <si>
    <t>Stormy Creek 01</t>
  </si>
  <si>
    <t>PRCNT Fines and Embeddedness,Off-Channel- Side-Channels,Pool Quantity and Quality</t>
  </si>
  <si>
    <t>Bank Restoration, Channel Complexity Restoration, Channel Modification, Fine Sediment Management, Instream Flow Enhancement, Upland Management</t>
  </si>
  <si>
    <t>Sunitsch Canyon 01</t>
  </si>
  <si>
    <t>Tronsen Creek 01</t>
  </si>
  <si>
    <t>Tronsen Creek 02</t>
  </si>
  <si>
    <t>Adult Migration,BT Natal Rearing</t>
  </si>
  <si>
    <t>Flow- Summer Base Flow,Cover- Wood</t>
  </si>
  <si>
    <t>Tronsen Creek 03</t>
  </si>
  <si>
    <t>Twisp River Middle 06</t>
  </si>
  <si>
    <t>Tyee Creek 01</t>
  </si>
  <si>
    <t>Wenatchee River Beaver 01</t>
  </si>
  <si>
    <t>Spawning and Incubation,Summer Rearing,Holding and Maturation</t>
  </si>
  <si>
    <t>Temperature- Adult Spawning,Flow- Summer Base Flow,Temperature- Rearing,Temperature- Adult Holding</t>
  </si>
  <si>
    <t>Wenatchee River Beaver 13</t>
  </si>
  <si>
    <t>Temperature- Adult Spawning,Cover- Wood,Temperature- Rearing,Temperature- Adult Holding</t>
  </si>
  <si>
    <t>Off-Channel- Side-Channels,Flow- Summer Base Flow,Pool Quantity and Quality</t>
  </si>
  <si>
    <t>White River Lower 01</t>
  </si>
  <si>
    <t>Temperature- Adult Spawning</t>
  </si>
  <si>
    <t>White River Lower 02</t>
  </si>
  <si>
    <t>White River Lower 03</t>
  </si>
  <si>
    <t>White River Lower 04</t>
  </si>
  <si>
    <t>White River Lower 05</t>
  </si>
  <si>
    <t>Coarse Substrate,Temperature- Adult Spawning</t>
  </si>
  <si>
    <t>White River Lower 06</t>
  </si>
  <si>
    <t>White River Lower 07</t>
  </si>
  <si>
    <t>White River Lower 09</t>
  </si>
  <si>
    <t>Mission Creek 01</t>
  </si>
  <si>
    <t>Mission Creek-Brender Creek</t>
  </si>
  <si>
    <t>Restore Fish Passage</t>
  </si>
  <si>
    <t>Mission Creek 02</t>
  </si>
  <si>
    <t>Johnson 16-3</t>
  </si>
  <si>
    <t>2022_Restoration_Ranks</t>
  </si>
  <si>
    <t>ReachName</t>
  </si>
  <si>
    <t>Assessment Unit (2012-2020)</t>
  </si>
  <si>
    <t>Subbasin</t>
  </si>
  <si>
    <t>2012-2020 Restoration AU Rank</t>
  </si>
  <si>
    <t>2012-2020 Ecological Concern</t>
  </si>
  <si>
    <t>2021_Impaired_Habitat_Attributes</t>
  </si>
  <si>
    <t>2021_Species</t>
  </si>
  <si>
    <t>2022_Impaired_Habitat_Attributes</t>
  </si>
  <si>
    <t>2022_Species</t>
  </si>
  <si>
    <t>Aeneas Creek</t>
  </si>
  <si>
    <t>Chiwawa</t>
  </si>
  <si>
    <t>Alder Creek 02</t>
  </si>
  <si>
    <t>Andrews Creek 01</t>
  </si>
  <si>
    <t>Andrews Creek</t>
  </si>
  <si>
    <t>Upper Chewuch River</t>
  </si>
  <si>
    <t>Lower Antoine Creek</t>
  </si>
  <si>
    <t>Upper Antoine Creek</t>
  </si>
  <si>
    <t>Bear Creek 01</t>
  </si>
  <si>
    <t>Bear Creek</t>
  </si>
  <si>
    <t>Middle Methow River</t>
  </si>
  <si>
    <t>Bear Creek 02</t>
  </si>
  <si>
    <t>Bear Creek 03</t>
  </si>
  <si>
    <t>Bear Creek 04</t>
  </si>
  <si>
    <t>Bear Creek 05</t>
  </si>
  <si>
    <t>Bear Creek 06</t>
  </si>
  <si>
    <t>Upper Wenatchee River</t>
  </si>
  <si>
    <t>Beaver Creek 02</t>
  </si>
  <si>
    <t>Beaver Creek</t>
  </si>
  <si>
    <t>Beaver Creek South Fork 01</t>
  </si>
  <si>
    <t>South Fork Beaver Creek</t>
  </si>
  <si>
    <t>Beaver Creek South Fork 02</t>
  </si>
  <si>
    <t>Beaver Creek South Fork 03</t>
  </si>
  <si>
    <t>Beaver Creek South Fork 04</t>
  </si>
  <si>
    <t>Beaver Creek South Fork 05</t>
  </si>
  <si>
    <t>Ben Creek 01</t>
  </si>
  <si>
    <t>Libby Creek</t>
  </si>
  <si>
    <t>Big Meadow Creek 03</t>
  </si>
  <si>
    <t>Big Meadow Creek 04</t>
  </si>
  <si>
    <t>Black Canyon Creek 01</t>
  </si>
  <si>
    <t>Black Canyon Creek</t>
  </si>
  <si>
    <t>Lower Methow River</t>
  </si>
  <si>
    <t>Black Canyon Creek 02</t>
  </si>
  <si>
    <t>Black Canyon Creek 03</t>
  </si>
  <si>
    <t>Black Canyon Creek 04</t>
  </si>
  <si>
    <t>Okanogan River 05</t>
  </si>
  <si>
    <t>Lower Chewuch River</t>
  </si>
  <si>
    <t>Brender Creek 01</t>
  </si>
  <si>
    <t>Mission Creek</t>
  </si>
  <si>
    <t>Middle Entiat (Stillwater)</t>
  </si>
  <si>
    <t>Brevicomis Creek</t>
  </si>
  <si>
    <t>Brush Creek 01</t>
  </si>
  <si>
    <t>Brush Creek 02</t>
  </si>
  <si>
    <t>Buck Creek 01</t>
  </si>
  <si>
    <t>Chiwawa River Headwaters</t>
  </si>
  <si>
    <t>Butcher Creek 01</t>
  </si>
  <si>
    <t>Nason Creek</t>
  </si>
  <si>
    <t>Buttermilk Creek 01</t>
  </si>
  <si>
    <t>Buttermilk Creek</t>
  </si>
  <si>
    <t>Buttermilk Creek 02</t>
  </si>
  <si>
    <t>Buttermilk Creek East Fork 01</t>
  </si>
  <si>
    <t>Buttermilk Creek East Fork 02</t>
  </si>
  <si>
    <t>Buttermilk Creek East Fork 03</t>
  </si>
  <si>
    <t>Buttermilk Creek West Fork 01</t>
  </si>
  <si>
    <t>Buttermilk Creek West Fork 02</t>
  </si>
  <si>
    <t>Camas Creek 01</t>
  </si>
  <si>
    <t>Peshastin Creek</t>
  </si>
  <si>
    <t>Canyon Creek 01</t>
  </si>
  <si>
    <t>Canyon Creek 02</t>
  </si>
  <si>
    <t>Cedar Creek 01</t>
  </si>
  <si>
    <t>Cedar Creek</t>
  </si>
  <si>
    <t>Early Winters Creek</t>
  </si>
  <si>
    <t>Chewuch River Kay 01</t>
  </si>
  <si>
    <t>Chewuch River-Kay Creek</t>
  </si>
  <si>
    <t>Chewuch River Kay 02</t>
  </si>
  <si>
    <t>Chewuch River Kay 03</t>
  </si>
  <si>
    <t>Chewuch River Thirtymile 03</t>
  </si>
  <si>
    <t>Chewuch River Thirtymile 04</t>
  </si>
  <si>
    <t>Chewuch River Thirtymile 05</t>
  </si>
  <si>
    <t>Chiliwist 16-1</t>
  </si>
  <si>
    <t>Chiliwist Creek</t>
  </si>
  <si>
    <t>Chiwawa River Headwaters 01</t>
  </si>
  <si>
    <t>Chiwawa River Middle 02</t>
  </si>
  <si>
    <t>Chiwawa River Middle 03</t>
  </si>
  <si>
    <t>Chiwawa River Middle 04</t>
  </si>
  <si>
    <t>Chiwawa River Middle 05</t>
  </si>
  <si>
    <t>Upper Chiwawa River</t>
  </si>
  <si>
    <t>Chiwawa River Upper 01</t>
  </si>
  <si>
    <t>Chiwawa River Upper 02</t>
  </si>
  <si>
    <t>Chiwawa River Upper 03</t>
  </si>
  <si>
    <t>Chiwawa River Upper 04</t>
  </si>
  <si>
    <t>Chiwawa River Upper 05</t>
  </si>
  <si>
    <t>Chumstick Creek 02</t>
  </si>
  <si>
    <t>Chumstick Creek 05</t>
  </si>
  <si>
    <t>Chumstick Creek 06</t>
  </si>
  <si>
    <t>Chumstick Creek 08</t>
  </si>
  <si>
    <t>Chumstick Creek 09</t>
  </si>
  <si>
    <t>Mad River</t>
  </si>
  <si>
    <t>Coulter Creek 01</t>
  </si>
  <si>
    <t>Crater Creek 01</t>
  </si>
  <si>
    <t>Crater Creek 02</t>
  </si>
  <si>
    <t>Crater Creek 03</t>
  </si>
  <si>
    <t>Cub Creek 01</t>
  </si>
  <si>
    <t>Cub Creek</t>
  </si>
  <si>
    <t>Dead Horse Canyon 01</t>
  </si>
  <si>
    <t>Derby Canyon 01</t>
  </si>
  <si>
    <t>Lower Wenatchee River</t>
  </si>
  <si>
    <t>Derby Canyon 02</t>
  </si>
  <si>
    <t>Derby Canyon 03</t>
  </si>
  <si>
    <t>Diamond Creek 01</t>
  </si>
  <si>
    <t>Diamond Creek</t>
  </si>
  <si>
    <t>Lost River</t>
  </si>
  <si>
    <t>Doe Creek 01</t>
  </si>
  <si>
    <t>Drake Creek 01</t>
  </si>
  <si>
    <t>Upper Lost River</t>
  </si>
  <si>
    <t>Eagle Creek Methow 01</t>
  </si>
  <si>
    <t>Eagle Creek (Methow)</t>
  </si>
  <si>
    <t>Eagle Creek Methow 02</t>
  </si>
  <si>
    <t>Eagle Creek Wenatchee 01</t>
  </si>
  <si>
    <t>Eagle Creek (Wenatchee)</t>
  </si>
  <si>
    <t>Early Winters Creek 01</t>
  </si>
  <si>
    <t>Early Winters Creek 02</t>
  </si>
  <si>
    <t>Early Winters Creek 03</t>
  </si>
  <si>
    <t>Early Winters Creek 04</t>
  </si>
  <si>
    <t>Early Winters Creek 05</t>
  </si>
  <si>
    <t>Eight Mile Creek 02</t>
  </si>
  <si>
    <t>Upper-middle Entiat</t>
  </si>
  <si>
    <t>Lower Entiat</t>
  </si>
  <si>
    <t>Eureka Creek 01</t>
  </si>
  <si>
    <t>Eureka Creek Methow</t>
  </si>
  <si>
    <t>Falls Creek 01</t>
  </si>
  <si>
    <t>Falls Creek Methow</t>
  </si>
  <si>
    <t>Farewell Creek 01</t>
  </si>
  <si>
    <t>Fawn Creek 01</t>
  </si>
  <si>
    <t>Upper Methow River</t>
  </si>
  <si>
    <t>Fish Creek 01</t>
  </si>
  <si>
    <t>Upper Little Wenatchee River</t>
  </si>
  <si>
    <t>Little Wenatchee River</t>
  </si>
  <si>
    <t>Fish Lake Run 01</t>
  </si>
  <si>
    <t>Fish Lake Run 02</t>
  </si>
  <si>
    <t>Foggy Dew Creek 02</t>
  </si>
  <si>
    <t>Foggy Dew Creek 03</t>
  </si>
  <si>
    <t>Foggy Dew Creek 04</t>
  </si>
  <si>
    <t>Frazer Creek 02</t>
  </si>
  <si>
    <t>Frazer Creek 03</t>
  </si>
  <si>
    <t>French Creek 01</t>
  </si>
  <si>
    <t>Upper Icicle Creek</t>
  </si>
  <si>
    <t>Icicle Creek</t>
  </si>
  <si>
    <t>French Creek 02</t>
  </si>
  <si>
    <t>French Creek (Wenatchee)</t>
  </si>
  <si>
    <t>French Creek 03</t>
  </si>
  <si>
    <t>French Creek 04</t>
  </si>
  <si>
    <t>French Creek 05</t>
  </si>
  <si>
    <t>French Creek 06</t>
  </si>
  <si>
    <t>Freund Creek 01</t>
  </si>
  <si>
    <t>Gate Creek 01</t>
  </si>
  <si>
    <t>Gill Creek 01</t>
  </si>
  <si>
    <t>Goat Creek 01</t>
  </si>
  <si>
    <t>Goat Creek</t>
  </si>
  <si>
    <t>Goat Creek 02</t>
  </si>
  <si>
    <t>Goat Creek 03</t>
  </si>
  <si>
    <t>Goat Creek 04</t>
  </si>
  <si>
    <t>Goat Creek 05</t>
  </si>
  <si>
    <t>Goat Creek 06</t>
  </si>
  <si>
    <t>Goat Creek 07</t>
  </si>
  <si>
    <t>Goat Creek 08</t>
  </si>
  <si>
    <t>Goat Creek 09</t>
  </si>
  <si>
    <t>Gold Creek 01</t>
  </si>
  <si>
    <t>Gold Creek 02</t>
  </si>
  <si>
    <t>Gold Creek 03</t>
  </si>
  <si>
    <t>Gold Creek North Fork 01</t>
  </si>
  <si>
    <t>Hancock Creek 01</t>
  </si>
  <si>
    <t>Upper-Middle Methow River</t>
  </si>
  <si>
    <t>Henry Creek 01</t>
  </si>
  <si>
    <t>Hornet Creek 01</t>
  </si>
  <si>
    <t>Hornet Creek 02</t>
  </si>
  <si>
    <t>Hornet Draw 01</t>
  </si>
  <si>
    <t>Icicle Creek Lower 06</t>
  </si>
  <si>
    <t>Icicle Creek Lower 07</t>
  </si>
  <si>
    <t>Icicle Creek Middle 01</t>
  </si>
  <si>
    <t>Middle Icicle Creek</t>
  </si>
  <si>
    <t>Icicle Creek Middle 02</t>
  </si>
  <si>
    <t>Icicle Creek Middle 03</t>
  </si>
  <si>
    <t>Icicle Creek Middle 04</t>
  </si>
  <si>
    <t>Icicle Creek Middle 05</t>
  </si>
  <si>
    <t>Icicle Creek Middle 06</t>
  </si>
  <si>
    <t>Icicle Creek Middle 07</t>
  </si>
  <si>
    <t>Icicle Creek Middle 08</t>
  </si>
  <si>
    <t>Icicle Creek Middle 09</t>
  </si>
  <si>
    <t>Icicle Creek Middle 10</t>
  </si>
  <si>
    <t>Icicle Creek Middle 11</t>
  </si>
  <si>
    <t>Icicle Creek Upper 01</t>
  </si>
  <si>
    <t>Icicle Creek Upper 02</t>
  </si>
  <si>
    <t>Icicle Creek Upper 03</t>
  </si>
  <si>
    <t>Icicle Creek Upper 04</t>
  </si>
  <si>
    <t>Icicle Creek Upper 05</t>
  </si>
  <si>
    <t>Indian Creek 01</t>
  </si>
  <si>
    <t>Tillicum Creek</t>
  </si>
  <si>
    <t>Ingalls Creek 01</t>
  </si>
  <si>
    <t>Ingalls Creek</t>
  </si>
  <si>
    <t>Ingalls Creek 02</t>
  </si>
  <si>
    <t>Ingalls Creek 03</t>
  </si>
  <si>
    <t>Jack Creek 01</t>
  </si>
  <si>
    <t>Jack Creek</t>
  </si>
  <si>
    <t>Johnson 16-2</t>
  </si>
  <si>
    <t>Johnson 16-4</t>
  </si>
  <si>
    <t>Johnson 16-5</t>
  </si>
  <si>
    <t>Johnson 16-6</t>
  </si>
  <si>
    <t>Johnson 16-7</t>
  </si>
  <si>
    <t>Johnson 16-8</t>
  </si>
  <si>
    <t>Johnson 16-9</t>
  </si>
  <si>
    <t>Kahler Creek 01</t>
  </si>
  <si>
    <t>Kloochman Creek 01</t>
  </si>
  <si>
    <t>Lake Creek Entiat 01</t>
  </si>
  <si>
    <t>Lake Creek Methow 03</t>
  </si>
  <si>
    <t>Lake Creek Methow 04</t>
  </si>
  <si>
    <t>Lake Creek Methow 05</t>
  </si>
  <si>
    <t>Lake Creek Methow 06</t>
  </si>
  <si>
    <t>Larsen Creek 01</t>
  </si>
  <si>
    <t>Leland Creek 01</t>
  </si>
  <si>
    <t>Leland Creek 02</t>
  </si>
  <si>
    <t>Leland Creek 03</t>
  </si>
  <si>
    <t>Leland Creek 04</t>
  </si>
  <si>
    <t>Libby Creek 01</t>
  </si>
  <si>
    <t>Libby Creek 02</t>
  </si>
  <si>
    <t>Libby Creek 03</t>
  </si>
  <si>
    <t>Libby Creek 04</t>
  </si>
  <si>
    <t>Libby Creek 05</t>
  </si>
  <si>
    <t>Libby Creek 06</t>
  </si>
  <si>
    <t>Libby Creek 07</t>
  </si>
  <si>
    <t>Libby Creek North Fork 01</t>
  </si>
  <si>
    <t>Libby Creek North Fork 02</t>
  </si>
  <si>
    <t>Libby Creek South Fork 01</t>
  </si>
  <si>
    <t>Libby Creek South Fork 02</t>
  </si>
  <si>
    <t>Little Boulder Creek 01</t>
  </si>
  <si>
    <t>Little Bridge Creek 06</t>
  </si>
  <si>
    <t>Little Camas Creek 01</t>
  </si>
  <si>
    <t>Sand Creek</t>
  </si>
  <si>
    <t>Little Giant Creek 01</t>
  </si>
  <si>
    <t>Little Slate Creek 01</t>
  </si>
  <si>
    <t>Little Wenatchee River Middle 01</t>
  </si>
  <si>
    <t>Middle Little Wenatchee River</t>
  </si>
  <si>
    <t>Little Wenatchee River Upper 01</t>
  </si>
  <si>
    <t>Little Wenatchee River Upper 02</t>
  </si>
  <si>
    <t>Lost Creek 01</t>
  </si>
  <si>
    <t>Lost River Lower 01</t>
  </si>
  <si>
    <t>Lower Lost River</t>
  </si>
  <si>
    <t>Lost River Lower 02</t>
  </si>
  <si>
    <t>Lost River Lower 03</t>
  </si>
  <si>
    <t>Lost River Lower 04</t>
  </si>
  <si>
    <t>Lost River Lower 05</t>
  </si>
  <si>
    <t>Lost River Lower 06</t>
  </si>
  <si>
    <t>Lost River Lower 07</t>
  </si>
  <si>
    <t>Lost River Upper 01</t>
  </si>
  <si>
    <t>Lost River Upper 02</t>
  </si>
  <si>
    <t>Loup Loup Creek</t>
  </si>
  <si>
    <t>Maple Creek 01</t>
  </si>
  <si>
    <t>Methow River Alta Coulee 01</t>
  </si>
  <si>
    <t>Methow River Alta Coulee 06</t>
  </si>
  <si>
    <t>Methow River Fawn 04</t>
  </si>
  <si>
    <t>Methow River Rattlesnake 05</t>
  </si>
  <si>
    <t>Methow River Rattlesnake 06</t>
  </si>
  <si>
    <t>Methow River West Fork 01</t>
  </si>
  <si>
    <t>West Fork Methow River</t>
  </si>
  <si>
    <t>Methow River West Fork 02</t>
  </si>
  <si>
    <t>Methow River West Fork 03</t>
  </si>
  <si>
    <t>Methow River West Fork 04</t>
  </si>
  <si>
    <t>Mill Creek Peshastin 01</t>
  </si>
  <si>
    <t>Mill Creek Peshastin 02</t>
  </si>
  <si>
    <t>Minnow Creek 01</t>
  </si>
  <si>
    <t>Minnow Creek 02</t>
  </si>
  <si>
    <t>Mission Creek 03</t>
  </si>
  <si>
    <t>Mission Creek 04</t>
  </si>
  <si>
    <t>Mission Creek 05</t>
  </si>
  <si>
    <t>Mission Creek 06</t>
  </si>
  <si>
    <t>Mission Creek 07</t>
  </si>
  <si>
    <t>Mission Creek 08</t>
  </si>
  <si>
    <t>East Fork Mission Creek</t>
  </si>
  <si>
    <t>Mission Creek 09</t>
  </si>
  <si>
    <t>Mission Creek East Fork 01</t>
  </si>
  <si>
    <t>Monument Creek 01</t>
  </si>
  <si>
    <t>Mud Creek 01</t>
  </si>
  <si>
    <t>Mud Creek</t>
  </si>
  <si>
    <t>Mud Creek 02</t>
  </si>
  <si>
    <t>Napeequa River 01</t>
  </si>
  <si>
    <t>Napeequa River</t>
  </si>
  <si>
    <t>White River</t>
  </si>
  <si>
    <t>Napeequa River 02</t>
  </si>
  <si>
    <t>Nine Mile Creek</t>
  </si>
  <si>
    <t>North Creek 01</t>
  </si>
  <si>
    <t>Twisp River Headwaters</t>
  </si>
  <si>
    <t>Okanogan River 07</t>
  </si>
  <si>
    <t>Okanogan 16-1</t>
  </si>
  <si>
    <t>Okanogan-Davis Canyon</t>
  </si>
  <si>
    <t>Inundated Okanogan</t>
  </si>
  <si>
    <t>Okanogan River 01</t>
  </si>
  <si>
    <t>Okanogan 16-11</t>
  </si>
  <si>
    <t>Okanogan 16-12</t>
  </si>
  <si>
    <t>Okanogan 16-13</t>
  </si>
  <si>
    <t>Okanogan 16-14</t>
  </si>
  <si>
    <t>Okanogan 16-15</t>
  </si>
  <si>
    <t>Okanogan River 02</t>
  </si>
  <si>
    <t>Okanogan 16-18</t>
  </si>
  <si>
    <t>Okanogan 16-19</t>
  </si>
  <si>
    <t>Okanogan River 03</t>
  </si>
  <si>
    <t>Okanogan 16-2</t>
  </si>
  <si>
    <t>Okanogan 16-21</t>
  </si>
  <si>
    <t>Okanogan 16-22</t>
  </si>
  <si>
    <t>Okanogan 16-23</t>
  </si>
  <si>
    <t>Okanogan 16-24</t>
  </si>
  <si>
    <t>Okanogan River 04</t>
  </si>
  <si>
    <t>Okanogan 16-26</t>
  </si>
  <si>
    <t>Okanogan 16-27</t>
  </si>
  <si>
    <t>Okanogan 16-28</t>
  </si>
  <si>
    <t>Okanogan 16-3</t>
  </si>
  <si>
    <t>Okanogan 16-33</t>
  </si>
  <si>
    <t>Okanogan 16-34</t>
  </si>
  <si>
    <t>Okanogan River 06</t>
  </si>
  <si>
    <t>Okanogan 16-35</t>
  </si>
  <si>
    <t>Okanogan 16-36</t>
  </si>
  <si>
    <t>Okanogan 16-37</t>
  </si>
  <si>
    <t>Okanogan 16-38</t>
  </si>
  <si>
    <t>Okanogan 16-4</t>
  </si>
  <si>
    <t>Okanogan 16-42</t>
  </si>
  <si>
    <t>Okanogan 16-46</t>
  </si>
  <si>
    <t>Okanogan 16-5</t>
  </si>
  <si>
    <t>Okanogan 16-6</t>
  </si>
  <si>
    <t>Okanogan 16-7</t>
  </si>
  <si>
    <t>Okanogan 16-8</t>
  </si>
  <si>
    <t>Okanogan 16-9</t>
  </si>
  <si>
    <t>Okanogan Crosschannel 16-1</t>
  </si>
  <si>
    <t>Lower Omak Creek</t>
  </si>
  <si>
    <t>Upper Omak Creek</t>
  </si>
  <si>
    <t>Panther Creek 01</t>
  </si>
  <si>
    <t xml:space="preserve">Panther Creek </t>
  </si>
  <si>
    <t>Pearrygin Lake Creek 01</t>
  </si>
  <si>
    <t>Phelps Creek 01</t>
  </si>
  <si>
    <t>Phelps Creek</t>
  </si>
  <si>
    <t>Phelps Creek 02</t>
  </si>
  <si>
    <t>Pine Creek 01</t>
  </si>
  <si>
    <t>Pole Creek 01</t>
  </si>
  <si>
    <t>Potato Creek 02</t>
  </si>
  <si>
    <t>Potato Creek 03</t>
  </si>
  <si>
    <t>Potato Creek 04</t>
  </si>
  <si>
    <t>Potato Creek 05</t>
  </si>
  <si>
    <t>Preston Creek 01</t>
  </si>
  <si>
    <t>Prospect Creek 01</t>
  </si>
  <si>
    <t>Raging Creek 01</t>
  </si>
  <si>
    <t>Rainy Creek Methow 01</t>
  </si>
  <si>
    <t>Rainy Creek Methow 02</t>
  </si>
  <si>
    <t>Rainy Creek Wenatchee 01</t>
  </si>
  <si>
    <t>Rainy Creek</t>
  </si>
  <si>
    <t>Reynolds Creek 01</t>
  </si>
  <si>
    <t>Roaring Creek Entiat 04</t>
  </si>
  <si>
    <t>Roaring Creek Entiat 05</t>
  </si>
  <si>
    <t>Roaring Creek Entiat 06</t>
  </si>
  <si>
    <t>Roaring Creek Nason 01</t>
  </si>
  <si>
    <t>Roaring Creek Nason 02</t>
  </si>
  <si>
    <t>Roaring Creek Nason 03</t>
  </si>
  <si>
    <t>Robinson Creek 01</t>
  </si>
  <si>
    <t>Robinson Creek</t>
  </si>
  <si>
    <t>Robinson Creek 02</t>
  </si>
  <si>
    <t>Rock Creek 01</t>
  </si>
  <si>
    <t>Rock Creek 02</t>
  </si>
  <si>
    <t>Rock Creek</t>
  </si>
  <si>
    <t>Rock Creek 03</t>
  </si>
  <si>
    <t>Ruby Creek 01</t>
  </si>
  <si>
    <t>Lower Salmon Creek</t>
  </si>
  <si>
    <t>Upper Salmon Creek</t>
  </si>
  <si>
    <t>Sand Creek 01</t>
  </si>
  <si>
    <t>Sand Creek 02</t>
  </si>
  <si>
    <t>Scaffold Camp Creek 01</t>
  </si>
  <si>
    <t>Scatter Creek 01</t>
  </si>
  <si>
    <t>Sears Creek 01</t>
  </si>
  <si>
    <t>Similkameen Lower</t>
  </si>
  <si>
    <t>Similkameen Middle</t>
  </si>
  <si>
    <t>Similkameen Upper</t>
  </si>
  <si>
    <t>Siwash 16-1</t>
  </si>
  <si>
    <t>Siwash Creek-Lower DS</t>
  </si>
  <si>
    <t>Siwash Creek</t>
  </si>
  <si>
    <t>Skinney Creek 01</t>
  </si>
  <si>
    <t>Skinney Creek 02</t>
  </si>
  <si>
    <t>Skinney Creek 03</t>
  </si>
  <si>
    <t>Skinney Creek 04</t>
  </si>
  <si>
    <t>Smith Canyon Creek 01</t>
  </si>
  <si>
    <t>Smith Canyon Creek 02</t>
  </si>
  <si>
    <t>Smith Canyon Creek 03</t>
  </si>
  <si>
    <t>Smith Canyon Creek 04</t>
  </si>
  <si>
    <t>Smith Canyon Creek 05</t>
  </si>
  <si>
    <t>South Creek 01</t>
  </si>
  <si>
    <t>South Creek</t>
  </si>
  <si>
    <t>Spromberg Canyon 01</t>
  </si>
  <si>
    <t>Stormy Creek 02</t>
  </si>
  <si>
    <t>Stormy Creek 03</t>
  </si>
  <si>
    <t>Swaram Creek 01</t>
  </si>
  <si>
    <t>Swaram Creek</t>
  </si>
  <si>
    <t>Swaram Creek 02</t>
  </si>
  <si>
    <t>Tamarack Creek 01</t>
  </si>
  <si>
    <t>Tamarack Creek 02</t>
  </si>
  <si>
    <t>Tillicum Creek 01</t>
  </si>
  <si>
    <t>Tillicum Creek 02</t>
  </si>
  <si>
    <t>Tillicum Creek 03</t>
  </si>
  <si>
    <t>Tillicum Creek 04</t>
  </si>
  <si>
    <t>Tommy Creek 01</t>
  </si>
  <si>
    <t>Tonasket Creek</t>
  </si>
  <si>
    <t>Tonasket 16-2</t>
  </si>
  <si>
    <t>Trout Creek 01</t>
  </si>
  <si>
    <t>Trout Creek 02</t>
  </si>
  <si>
    <t>Trout Creek 03</t>
  </si>
  <si>
    <t>Trout Creek 04</t>
  </si>
  <si>
    <t>Tunk 16-1</t>
  </si>
  <si>
    <t>Tunk Creek-Lower DS</t>
  </si>
  <si>
    <t>Tunk Creek</t>
  </si>
  <si>
    <t>Twentymile Creek 01</t>
  </si>
  <si>
    <t>Twenty Mile Creek</t>
  </si>
  <si>
    <t>Twisp River Headwaters 01</t>
  </si>
  <si>
    <t>Twisp River Headwaters 02</t>
  </si>
  <si>
    <t>Twisp River Upper 02</t>
  </si>
  <si>
    <t>Twisp River Upper 03</t>
  </si>
  <si>
    <t>Twisp River Upper 04</t>
  </si>
  <si>
    <t>Wanacut 16-1</t>
  </si>
  <si>
    <t>Wanacut Creek DS</t>
  </si>
  <si>
    <t>Wanacut Creek</t>
  </si>
  <si>
    <t>Wanacut 16-2</t>
  </si>
  <si>
    <t>Wanacut 16-3</t>
  </si>
  <si>
    <t>War Creek 01</t>
  </si>
  <si>
    <t>War Creek</t>
  </si>
  <si>
    <t>War Creek 02</t>
  </si>
  <si>
    <t>Middle Wenatchee River</t>
  </si>
  <si>
    <t>Wenatchee River Tumwater 03</t>
  </si>
  <si>
    <t>Wenatchee River Tumwater 04</t>
  </si>
  <si>
    <t>Wenatchee River Tumwater 05</t>
  </si>
  <si>
    <t>Wenatchee River Tumwater 06</t>
  </si>
  <si>
    <t>Wenatchee River Tumwater 07</t>
  </si>
  <si>
    <t>Wenatchee River Tumwater 08</t>
  </si>
  <si>
    <t>Whistling Creek 01</t>
  </si>
  <si>
    <t>White River Upper 01</t>
  </si>
  <si>
    <t>Upper White River</t>
  </si>
  <si>
    <t>Whitepine Creek 01</t>
  </si>
  <si>
    <t>Whitepine Creek</t>
  </si>
  <si>
    <t>Whitestone 16-1</t>
  </si>
  <si>
    <t>Whitestone Creek</t>
  </si>
  <si>
    <t>Whitestone 16-2</t>
  </si>
  <si>
    <t>Whitestone 16-3</t>
  </si>
  <si>
    <t>Wildhorse 16-1</t>
  </si>
  <si>
    <t>Wildhorse Spring Creek DS</t>
  </si>
  <si>
    <t>Wild Horse Spring Creek</t>
  </si>
  <si>
    <t>Wildhorse 16-2</t>
  </si>
  <si>
    <t>Williams Creek 01</t>
  </si>
  <si>
    <t>Wolf Creek 03</t>
  </si>
  <si>
    <t>Wolf Creek 04</t>
  </si>
  <si>
    <t>Wolf Creek 05</t>
  </si>
  <si>
    <t>Wolf Creek 06</t>
  </si>
  <si>
    <t>Wolf Creek North Fork 01</t>
  </si>
  <si>
    <t>Y Creek 01</t>
  </si>
  <si>
    <t>Y Creek 02</t>
  </si>
  <si>
    <t>2022_Ranks</t>
  </si>
  <si>
    <t>SAME_VALUE</t>
  </si>
  <si>
    <t>DIF_RANK</t>
  </si>
  <si>
    <t>Not Ranked</t>
  </si>
  <si>
    <t>Reason for a Change</t>
  </si>
  <si>
    <t>Tier 2 AU</t>
  </si>
  <si>
    <t>Error in Excel (a 3 (at risk) was manually entered, but the data was missing)</t>
  </si>
  <si>
    <t>Tier 2 AU (BT)</t>
  </si>
  <si>
    <t>HQ &gt; 80, made it through LF</t>
  </si>
  <si>
    <t>HQ = 80, made it through LF</t>
  </si>
  <si>
    <t>Confinement =1 (confined), made it through LF</t>
  </si>
  <si>
    <t>Reaches</t>
  </si>
  <si>
    <t>AU</t>
  </si>
  <si>
    <t>Reason</t>
  </si>
  <si>
    <t>Added/Removed in 2023</t>
  </si>
  <si>
    <t>Removed</t>
  </si>
  <si>
    <t>Added</t>
  </si>
  <si>
    <t>2023 Reach Ranks</t>
  </si>
  <si>
    <t>2022 Reach Ranks</t>
  </si>
  <si>
    <t>Improved or Declined</t>
  </si>
  <si>
    <t>Error in Excel (a 3 (at risk) was manually entered, but the data was missing), still passes through the LF pathway, but no rank (missing pools data)</t>
  </si>
  <si>
    <t>Priority Actions (2023)</t>
  </si>
  <si>
    <t>Priority Species (2023)</t>
  </si>
  <si>
    <t>Priority Life Stages (2023)</t>
  </si>
  <si>
    <t>Unacceptable Limiting Factors (2023)</t>
  </si>
  <si>
    <t>At-Risk Limiting Factors (2023)</t>
  </si>
  <si>
    <t>Action Categories (2023)</t>
  </si>
  <si>
    <t>Entiat River Potato 05 added (changed rank)</t>
  </si>
  <si>
    <t>Entiat River Lake 08-10 added (changed rank)</t>
  </si>
  <si>
    <t>Wenatchee River Beaver 01 added (changed rank)</t>
  </si>
  <si>
    <t>Reach Rank (2023 - with 2022 data)</t>
  </si>
  <si>
    <t>Change in rank due to Omak 16-10 being added</t>
  </si>
  <si>
    <t>Not clear why unranked</t>
  </si>
  <si>
    <t xml:space="preserve"> </t>
  </si>
  <si>
    <t>Need to identify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</si>
</sst>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b/>
      <sz val="11"/>
      <color theme="1"/>
      <name val="Calibri"/>
      <family val="2"/>
      <scheme val="minor"/>
    </font>
    <font>
      <b/>
      <sz val="11"/>
      <color rgb="FF000000"/>
      <name val="Calibri"/>
      <family val="2"/>
      <scheme val="minor"/>
    </font>
    <font>
      <sz val="10"/>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0">
    <border>
      <left/>
      <right/>
      <top/>
      <bottom/>
      <diagonal/>
    </border>
    <border>
      <left style="thin">
        <color indexed="64"/>
      </left>
      <right style="thin">
        <color indexed="64"/>
      </right>
      <top/>
      <bottom style="medium">
        <color indexed="64"/>
      </bottom>
      <diagonal/>
    </border>
    <border>
      <left style="thin">
        <color indexed="64"/>
      </left>
      <right style="thin">
        <color indexed="64"/>
      </right>
      <top/>
      <bottom style="dashDotDot">
        <color indexed="64"/>
      </bottom>
      <diagonal/>
    </border>
    <border>
      <left style="thin">
        <color indexed="64"/>
      </left>
      <right style="thin">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dashDotDot">
        <color indexed="64"/>
      </bottom>
      <diagonal/>
    </border>
    <border>
      <left/>
      <right/>
      <top/>
      <bottom style="dashDotDot">
        <color indexed="64"/>
      </bottom>
      <diagonal/>
    </border>
    <border>
      <left/>
      <right style="thin">
        <color indexed="64"/>
      </right>
      <top/>
      <bottom style="dashDotDot">
        <color indexed="64"/>
      </bottom>
      <diagonal/>
    </border>
    <border>
      <left style="thin">
        <color indexed="64"/>
      </left>
      <right/>
      <top style="dashDotDot">
        <color indexed="64"/>
      </top>
      <bottom style="dashDotDot">
        <color indexed="64"/>
      </bottom>
      <diagonal/>
    </border>
    <border>
      <left/>
      <right/>
      <top style="dashDotDot">
        <color indexed="64"/>
      </top>
      <bottom style="dashDotDot">
        <color indexed="64"/>
      </bottom>
      <diagonal/>
    </border>
    <border>
      <left/>
      <right style="thin">
        <color indexed="64"/>
      </right>
      <top style="dashDotDot">
        <color indexed="64"/>
      </top>
      <bottom style="dashDotDot">
        <color indexed="64"/>
      </bottom>
      <diagonal/>
    </border>
    <border>
      <left style="thin">
        <color indexed="64"/>
      </left>
      <right style="thin">
        <color indexed="64"/>
      </right>
      <top style="dashDotDot">
        <color indexed="64"/>
      </top>
      <bottom style="dashDotDot">
        <color indexed="64"/>
      </bottom>
      <diagonal/>
    </border>
    <border>
      <left style="thin">
        <color indexed="64"/>
      </left>
      <right/>
      <top style="dashDotDot">
        <color indexed="64"/>
      </top>
      <bottom/>
      <diagonal/>
    </border>
    <border>
      <left/>
      <right/>
      <top style="dashDotDot">
        <color indexed="64"/>
      </top>
      <bottom/>
      <diagonal/>
    </border>
    <border>
      <left/>
      <right style="thin">
        <color indexed="64"/>
      </right>
      <top style="dashDotDot">
        <color indexed="64"/>
      </top>
      <bottom/>
      <diagonal/>
    </border>
    <border>
      <left style="thin">
        <color indexed="64"/>
      </left>
      <right style="thin">
        <color indexed="64"/>
      </right>
      <top style="dashDotDot">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42">
    <xf numFmtId="0" fontId="0" fillId="0" borderId="0" xfId="0"/>
    <xf numFmtId="0" fontId="2" fillId="0" borderId="0" xfId="0" applyFont="1"/>
    <xf numFmtId="0" fontId="1" fillId="2" borderId="1" xfId="0" applyFont="1" applyFill="1" applyBorder="1"/>
    <xf numFmtId="0" fontId="0" fillId="2" borderId="2" xfId="0" applyFill="1" applyBorder="1"/>
    <xf numFmtId="0" fontId="0" fillId="2" borderId="3" xfId="0"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4" borderId="5" xfId="0" applyFont="1" applyFill="1" applyBorder="1"/>
    <xf numFmtId="0" fontId="1" fillId="4" borderId="1" xfId="0" applyFont="1" applyFill="1" applyBorder="1"/>
    <xf numFmtId="0" fontId="1" fillId="5" borderId="1" xfId="0" applyFont="1" applyFill="1" applyBorder="1"/>
    <xf numFmtId="0" fontId="1" fillId="5" borderId="6" xfId="0" applyFont="1" applyFill="1" applyBorder="1"/>
    <xf numFmtId="0" fontId="1" fillId="2" borderId="6" xfId="0" applyFont="1" applyFill="1" applyBorder="1"/>
    <xf numFmtId="0" fontId="3" fillId="3" borderId="7" xfId="0" applyFont="1" applyFill="1" applyBorder="1"/>
    <xf numFmtId="0" fontId="3" fillId="3" borderId="8" xfId="0" applyFont="1" applyFill="1" applyBorder="1"/>
    <xf numFmtId="0" fontId="3" fillId="3" borderId="9" xfId="0" applyFont="1" applyFill="1" applyBorder="1"/>
    <xf numFmtId="0" fontId="0" fillId="4" borderId="8" xfId="0" applyFill="1" applyBorder="1"/>
    <xf numFmtId="0" fontId="0" fillId="4" borderId="2" xfId="0" applyFill="1" applyBorder="1"/>
    <xf numFmtId="0" fontId="0" fillId="5" borderId="2" xfId="0" applyFill="1" applyBorder="1"/>
    <xf numFmtId="0" fontId="0" fillId="5" borderId="9" xfId="0" applyFill="1" applyBorder="1"/>
    <xf numFmtId="0" fontId="0" fillId="2" borderId="9" xfId="0" applyFill="1" applyBorder="1"/>
    <xf numFmtId="0" fontId="3" fillId="3" borderId="10" xfId="0" applyFont="1" applyFill="1" applyBorder="1"/>
    <xf numFmtId="0" fontId="3" fillId="3" borderId="11" xfId="0" applyFont="1" applyFill="1" applyBorder="1"/>
    <xf numFmtId="0" fontId="3" fillId="3" borderId="12" xfId="0" applyFont="1" applyFill="1" applyBorder="1"/>
    <xf numFmtId="0" fontId="0" fillId="4" borderId="11" xfId="0" applyFill="1" applyBorder="1"/>
    <xf numFmtId="0" fontId="0" fillId="4" borderId="13" xfId="0" applyFill="1" applyBorder="1"/>
    <xf numFmtId="0" fontId="3" fillId="3" borderId="10" xfId="0" applyFont="1" applyFill="1" applyBorder="1" applyAlignment="1">
      <alignment horizontal="left"/>
    </xf>
    <xf numFmtId="0" fontId="0" fillId="3" borderId="11" xfId="0" applyFill="1" applyBorder="1" applyAlignment="1">
      <alignment vertical="center"/>
    </xf>
    <xf numFmtId="0" fontId="3" fillId="3" borderId="14" xfId="0" applyFont="1" applyFill="1" applyBorder="1"/>
    <xf numFmtId="0" fontId="3" fillId="3" borderId="15" xfId="0" applyFont="1" applyFill="1" applyBorder="1"/>
    <xf numFmtId="0" fontId="3" fillId="3" borderId="16" xfId="0" applyFont="1" applyFill="1" applyBorder="1"/>
    <xf numFmtId="0" fontId="0" fillId="4" borderId="15" xfId="0" applyFill="1" applyBorder="1"/>
    <xf numFmtId="0" fontId="0" fillId="4" borderId="17" xfId="0" applyFill="1" applyBorder="1"/>
    <xf numFmtId="0" fontId="0" fillId="3" borderId="18" xfId="0" applyFill="1" applyBorder="1"/>
    <xf numFmtId="0" fontId="0" fillId="3" borderId="0" xfId="0" applyFill="1"/>
    <xf numFmtId="0" fontId="0" fillId="3" borderId="19" xfId="0" applyFill="1" applyBorder="1"/>
    <xf numFmtId="0" fontId="0" fillId="4" borderId="0" xfId="0" applyFill="1"/>
    <xf numFmtId="0" fontId="0" fillId="4" borderId="3" xfId="0" applyFill="1" applyBorder="1"/>
    <xf numFmtId="0" fontId="0" fillId="5" borderId="3" xfId="0" applyFill="1" applyBorder="1"/>
    <xf numFmtId="0" fontId="0" fillId="5" borderId="19" xfId="0" applyFill="1" applyBorder="1"/>
    <xf numFmtId="0" fontId="0" fillId="2" borderId="19" xfId="0" applyFill="1" applyBorder="1"/>
    <xf numFmtId="0" fontId="0" fillId="0" borderId="0" xfId="0" applyAlignment="1">
      <alignment horizontal="center"/>
    </xf>
  </cellXfs>
  <cellStyles count="1">
    <cellStyle name="Normal" xfId="0" builtinId="0"/>
  </cellStyles>
  <dxfs count="7">
    <dxf>
      <fill>
        <patternFill>
          <bgColor theme="5" tint="0.3999450666829432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0" tint="-0.34998626667073579"/>
        </patternFill>
      </fill>
    </dxf>
    <dxf>
      <fill>
        <patternFill>
          <bgColor theme="5" tint="0.39994506668294322"/>
        </patternFill>
      </fill>
    </dxf>
    <dxf>
      <fill>
        <patternFill>
          <bgColor theme="6" tint="0.79998168889431442"/>
        </patternFill>
      </fill>
    </dxf>
  </dxfs>
  <tableStyles count="0" defaultTableStyle="TableStyleMedium2" defaultPivotStyle="PivotStyleLight16"/>
  <colors>
    <mruColors>
      <color rgb="FF2E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UCRTT\Prioritization\Step%202\Habitat%20Evaluation\Prioritization_Historical_Scores_Restoration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_Restoration"/>
      <sheetName val="Summary_Protection"/>
      <sheetName val="Metadata"/>
      <sheetName val="2019_SRFB_Process_Description"/>
      <sheetName val="2012_2020_Restoration_Priority"/>
      <sheetName val="2012_2020_Protection_Priority"/>
      <sheetName val="2021_Restoration"/>
      <sheetName val="2021_Protection"/>
      <sheetName val="2022_Restoration"/>
      <sheetName val="2022_Protection"/>
    </sheetNames>
    <sheetDataSet>
      <sheetData sheetId="0" refreshError="1"/>
      <sheetData sheetId="1" refreshError="1"/>
      <sheetData sheetId="2" refreshError="1"/>
      <sheetData sheetId="3" refreshError="1"/>
      <sheetData sheetId="4">
        <row r="1">
          <cell r="B1" t="str">
            <v>Assessment Unit</v>
          </cell>
          <cell r="C1" t="str">
            <v>Priority</v>
          </cell>
          <cell r="D1" t="str">
            <v>Ecological Concerns (listed in priority order in each Assessment Unit)</v>
          </cell>
        </row>
        <row r="2">
          <cell r="B2" t="str">
            <v>Nason Creek</v>
          </cell>
          <cell r="C2">
            <v>1</v>
          </cell>
          <cell r="D2" t="str">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ell>
        </row>
        <row r="3">
          <cell r="B3" t="str">
            <v>Upper Wenatchee River</v>
          </cell>
          <cell r="C3">
            <v>2</v>
          </cell>
          <cell r="D3" t="str">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ell>
        </row>
        <row r="4">
          <cell r="B4" t="str">
            <v>Icicle Creek</v>
          </cell>
          <cell r="C4">
            <v>3</v>
          </cell>
          <cell r="D4" t="str">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ell>
        </row>
        <row r="5">
          <cell r="B5" t="str">
            <v>Peshastin Creek</v>
          </cell>
          <cell r="C5">
            <v>4</v>
          </cell>
          <cell r="D5" t="str">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ell>
        </row>
        <row r="6">
          <cell r="B6" t="str">
            <v>Lower Wenatchee River</v>
          </cell>
          <cell r="C6">
            <v>5</v>
          </cell>
          <cell r="D6" t="str">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ell>
        </row>
        <row r="7">
          <cell r="B7" t="str">
            <v>Mission Creek</v>
          </cell>
          <cell r="C7">
            <v>6</v>
          </cell>
          <cell r="D7" t="str">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ell>
        </row>
        <row r="8">
          <cell r="B8" t="str">
            <v>Little Wenatchee River</v>
          </cell>
          <cell r="C8" t="str">
            <v>Not a priority at this time</v>
          </cell>
          <cell r="D8" t="str">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ell>
        </row>
        <row r="9">
          <cell r="B9" t="str">
            <v>White River</v>
          </cell>
          <cell r="C9" t="str">
            <v>Not a priority at this time</v>
          </cell>
          <cell r="D9" t="str">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ell>
        </row>
        <row r="10">
          <cell r="B10" t="str">
            <v>Middle Wenatchee River</v>
          </cell>
          <cell r="C10" t="str">
            <v>Not a priority at this time</v>
          </cell>
          <cell r="D10" t="str">
            <v>1. Habitat Quantity (Anthropogenic Barriers): Change management actions if passage delay is shown to be biologically significant at Tumwater Dam</v>
          </cell>
        </row>
        <row r="11">
          <cell r="B11" t="str">
            <v>Chumstick Creek</v>
          </cell>
          <cell r="C11" t="str">
            <v>Not a priority at this time</v>
          </cell>
          <cell r="D11" t="str">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ell>
        </row>
        <row r="12">
          <cell r="B12" t="str">
            <v>Chiwawa</v>
          </cell>
          <cell r="C12" t="str">
            <v>Not a priority at this time</v>
          </cell>
          <cell r="D12" t="str">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ell>
        </row>
        <row r="13">
          <cell r="B13" t="str">
            <v>Middle Entiat (Stillwater)</v>
          </cell>
          <cell r="C13">
            <v>1</v>
          </cell>
          <cell r="D13" t="str">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ell>
        </row>
        <row r="14">
          <cell r="B14" t="str">
            <v>Lower Entiat</v>
          </cell>
          <cell r="C14">
            <v>2</v>
          </cell>
          <cell r="D14" t="str">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ell>
        </row>
        <row r="15">
          <cell r="B15" t="str">
            <v>Upper-Middle Entiat</v>
          </cell>
          <cell r="C15">
            <v>3</v>
          </cell>
          <cell r="D15" t="str">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ell>
        </row>
        <row r="16">
          <cell r="B16" t="str">
            <v>Mad River</v>
          </cell>
          <cell r="C16">
            <v>4</v>
          </cell>
          <cell r="D16" t="str">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ell>
        </row>
        <row r="17">
          <cell r="B17" t="str">
            <v>Upper Methow River</v>
          </cell>
          <cell r="C17">
            <v>1</v>
          </cell>
          <cell r="D17" t="str">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ell>
        </row>
        <row r="18">
          <cell r="B18" t="str">
            <v>Lower Twisp River</v>
          </cell>
          <cell r="C18">
            <v>2</v>
          </cell>
          <cell r="D18" t="str">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ell>
        </row>
        <row r="19">
          <cell r="B19" t="str">
            <v>Upper-Middle Methow River</v>
          </cell>
          <cell r="C19">
            <v>3</v>
          </cell>
          <cell r="D19" t="str">
            <v xml:space="preserve">1. Channel Structure and Form (Bed and Channel Form): Remove levees; Undersized bridges; Bank armoring; Other human features 
2.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3. Water Quantity (Reduced Water Quantity): Improve natural water storage by allowing off-channel connection, floodplain function and beaver recolonization.
4. Peripheral and Transitional Habitats (Side Channel and Wetland Habitats):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5. Riparian Condition (see (Lyon and Maquire 2008; BOR 2011) for more information on locations): Restore condition in degraded areas associated with residential development, agricultural practices, or where there are legacy effects from past riparian logging practices; Improve LW recruitment, allow regeneration and stop removal practices so that wood can recruit naturally; Fence riparian areas and wetlands, maintain existing fences.
6. Habitat Quantity, Anthropogenic Barriers: Diversion in Stansbury side channel; landowner outreach is needed; Foghorn Dam; Continued maintenance is needed in Wolf Creek at the irrigation diversion (at low flows, weirs on main channel need to have rocks rolled out of the center notch and jump notch to make sure that there is a clear path for large fish to migrate up); Replace head gate at Wolf Creek irrigation diversion.
7. Food (Altered Primary Productivity): See discussion under Universal Ecological Concerns and Actions.
8. Species Interactions (Introduced Competitors and Predators): Reduce or eliminate brook trout in floodplain ponds, Hancock springs.
 </v>
          </cell>
        </row>
        <row r="20">
          <cell r="B20" t="str">
            <v>Lower Chewuch River</v>
          </cell>
          <cell r="C20">
            <v>4</v>
          </cell>
          <cell r="D20" t="str">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ell>
        </row>
        <row r="21">
          <cell r="B21" t="str">
            <v>Beaver Creek</v>
          </cell>
          <cell r="C21">
            <v>5</v>
          </cell>
          <cell r="D21" t="str">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ell>
        </row>
        <row r="22">
          <cell r="B22" t="str">
            <v>Middle Methow River</v>
          </cell>
          <cell r="C22">
            <v>6</v>
          </cell>
          <cell r="D22" t="str">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ell>
        </row>
        <row r="23">
          <cell r="B23" t="str">
            <v>Wolf Creek</v>
          </cell>
          <cell r="C23" t="str">
            <v>Not a priority at this time</v>
          </cell>
          <cell r="D23" t="str">
            <v xml:space="preserve">1. Injury and Mortality (Mechanical Injury)
2. Riparian Condition (Riparian Condition)
3. Peripheral and Transitional Habitats (Side channel and Wetland Habitat Conditions)
4. Channel Structure and Form (Instream Structural Complexity)
5. Water Quantity (Decreased Water Quantity) </v>
          </cell>
        </row>
        <row r="24">
          <cell r="B24" t="str">
            <v>Gold Creek</v>
          </cell>
          <cell r="C24" t="str">
            <v>Not a priority at this time</v>
          </cell>
          <cell r="D24" t="str">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ell>
        </row>
        <row r="25">
          <cell r="B25" t="str">
            <v>Libby Creek</v>
          </cell>
          <cell r="C25" t="str">
            <v>Not a priority at this time</v>
          </cell>
          <cell r="D25" t="str">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ell>
        </row>
        <row r="26">
          <cell r="B26" t="str">
            <v>Upper Twisp River</v>
          </cell>
          <cell r="C26" t="str">
            <v>Not a priority at this time</v>
          </cell>
          <cell r="D26" t="str">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ell>
        </row>
        <row r="27">
          <cell r="B27" t="str">
            <v>Upper Chewuch River</v>
          </cell>
          <cell r="C27" t="str">
            <v>Not a priority at this time</v>
          </cell>
          <cell r="D27" t="str">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ell>
        </row>
        <row r="28">
          <cell r="B28" t="str">
            <v>Early Winters Creek</v>
          </cell>
          <cell r="C28" t="str">
            <v>Not a priority at this time</v>
          </cell>
          <cell r="D28" t="str">
            <v xml:space="preserve">1. Sediment Conditions (Increased Sediment Quantity): Road Maintenance (improve drainage on existing forest roads in watershed); Sandy Butte Road Reconstruction; Highway 20: Move Early Winters Campground (lower site) away from the creek and stabilize eroding bank
2. Water Quantity (Decreased Water Quantity): Increase on-farm irrigation efficiency: Increase surface/ground water conversions; Investigate water right acquisition
3. Riparian Condition (Riparian Condition): Restore riparian condition in degraded areas around campgrounds and roads; Improve LWD recruitment and retention.
4. Channel Structure and Form (Bed and Channel Form): Bed and Channel Form- address human features that affect channel form and function, primarily Highway 20 channel restrictions, and MVSTA trail, and USFS campground effects.
5. Food (Altered Primary Productivity): See discussion under Universal Ecological Concerns and Actions. 
6. Habitat Quantity (Anthropogenic Barriers): Replace culvert on Pine Creek  at Highway 20  </v>
          </cell>
        </row>
        <row r="29">
          <cell r="B29" t="str">
            <v>Lost River</v>
          </cell>
          <cell r="C29" t="str">
            <v>Not a priority at this time</v>
          </cell>
          <cell r="D29" t="str">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ell>
        </row>
        <row r="30">
          <cell r="B30" t="str">
            <v>Lower Methow River</v>
          </cell>
          <cell r="C30" t="str">
            <v>Not a priority at this time</v>
          </cell>
          <cell r="D30" t="str">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ell>
        </row>
        <row r="31">
          <cell r="B31" t="str">
            <v>Upper Salmon Creek</v>
          </cell>
          <cell r="C31">
            <v>1</v>
          </cell>
          <cell r="D31" t="str">
            <v>1. Protect this high quality habitat
2. Water Quantity (Decreased Water Quantity): Supplement winter flows through releases from Conconully Reservoir.
3. Water Quantity (Altered Flow Timing)
4. Sediment Conditions (Increased Sediment Quantity): Address unstable banks 
5. Channel Structure and Form (Instream Structural Complexity): Install instream structures to create pool habitat, modify velocity in localized reaches, develop down-welling sites, and potentially recruit spawning-sized gravel.   
6. Channel Structure and Form (Bed and Channel Form)
7. Species Interactions (Competition): Reduce non-native competitors (EBT); Reduce rainbow trout introductions into Lake Concunully; Instead of “rainbow trout,” plant non-migrating steelhead instead into lake</v>
          </cell>
        </row>
        <row r="32">
          <cell r="B32" t="str">
            <v>Loup Loup Creek</v>
          </cell>
          <cell r="C32">
            <v>2</v>
          </cell>
          <cell r="D32" t="str">
            <v xml:space="preserve">1. Water Quantity (Decreased Water Quantity): Continue to work with irrigation user group to change POD to Okanogan River
2. Sediment Conditions (decreased Sediment Quantity and quality): Install instream structures to create pool habitat, modify velocity in localized reaches, develop down-welling sites, and potentially recruit spawning-sized gravel.  
3. Channel Structure and Form (Instream Structural Complexity): Install instream structures to create pool habitat, modify velocity in localized reaches, develop down-welling sites, and potentially recruit spawning-sized gravel.   
4. Riparian Condition: Plant trees and protect from livestock to jump start riparian recolonization
 </v>
          </cell>
        </row>
        <row r="33">
          <cell r="B33" t="str">
            <v>Okanogan River 01</v>
          </cell>
          <cell r="C33">
            <v>3</v>
          </cell>
          <cell r="D33" t="str">
            <v xml:space="preserve">1. Sediment Conditions (Increased Sediment Quantity)
2. Water Quality (Temperature): Create ground water feed off-channel habitats
3. Channel Structure and Form (Bed and Channel Form)
4. Peripheral and Transitional Habitats (Side-channel and Wetland Conditions): Reconnect side-channel at Conservancy Island
5. Injury and Mortality (Predation)
6. Channel Structure and Form (Instream Structural Complexity): Install pilings to rack wood at heads of islands and mid-channel; bars
7. Injury and Mortality (Mechanical Injury): Install pump screen
8. Food (Altered Prey Species Composition and Diversity)
9. Species Interaction (Competition)
</v>
          </cell>
        </row>
        <row r="34">
          <cell r="B34" t="str">
            <v>Upper Omak Creek</v>
          </cell>
          <cell r="C34">
            <v>4</v>
          </cell>
          <cell r="D34" t="str">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ell>
        </row>
        <row r="35">
          <cell r="B35" t="str">
            <v>Okanogan River 04</v>
          </cell>
          <cell r="C35">
            <v>5</v>
          </cell>
          <cell r="D35" t="str">
            <v xml:space="preserve">1. Water Quality (Temperature): Create ground water feed off-channel habitats
2. Peripheral and Transitional Habitats (Side-channel and Wetland Conditions): Reconnect side Channel at Peterson; Reconnect Wilson side channels
3. Sediment Conditions (Increased Sediment Quantity)
4. Peripheral and Transitional Habitats (Floodplain Condition)
5. Injury and Mortality (Mechanical Injury): Install fish screens
6. Channel Structure and Form (Instream Structural Complexity): Install piling to rack wood at heads of islands. Side channels, and mid-channel bars
7. Injury and Mortality (Predation)
8. Channel Structure and Form (Bed and Channel Form): Purchase property where dykes exist to allow for future removal and reconnection of the historic floodplain
9. Species Interaction (Competition)
10. Food (Altered Prey Species Composition and Diversity)
 </v>
          </cell>
        </row>
        <row r="36">
          <cell r="B36" t="str">
            <v>Upper Antoine Creek</v>
          </cell>
          <cell r="C36">
            <v>6</v>
          </cell>
          <cell r="D36" t="str">
            <v xml:space="preserve">1. Habitat Quantity (Anthropogenic Barrier): Modify irrigation diversion (in progress); Conduct watershed assessment
2. Water Quantity (Decreased Water Quantity): Buy land and restore natural processes (breach dam); Purchase 600-1000 acre feet of water right from reservoir, and release for adult access to stream; Purchase some of land and some of water
</v>
          </cell>
        </row>
        <row r="37">
          <cell r="B37" t="str">
            <v>Lower Salmon Creek</v>
          </cell>
          <cell r="C37">
            <v>7</v>
          </cell>
          <cell r="D37" t="str">
            <v xml:space="preserve">1. Water Quantity (Decreased Water Quantity): Some has been addressed through collaboration with CCT; Develop better water management to include considerations for fish needs
2. Water Quantity (Altered Flow Timing): Develop better water management to include considerations for fish needs (year-round flow improvements would increase fish production (over winter survival and production in the lower three miles)
3. Food (Altered Prey Species Competition and Diversity)
4. Channel Structure and Form (Bed and Channel Form)
5. Sediment Conditions (Decreased Sediment Quantity): Install instream structures to create pool habitat, modify velocity in localized reaches, develop down-welling sites, and potentially recruit spawning-sized gravel.   
6. Channel Structure and Form (Instream Structural Complexity): Install instream structures to create pool habitat, modify velocity in localized reaches, develop down-welling sites, and potentially recruit spawning-sized gravel.   
 </v>
          </cell>
        </row>
        <row r="38">
          <cell r="B38" t="str">
            <v>Okanogan River 05</v>
          </cell>
          <cell r="C38">
            <v>8</v>
          </cell>
          <cell r="D38" t="str">
            <v>1. Water Quality (Temperature): Create ground water feed off-channel habitats
2. Sediment Conditions (Increased Sediment Quantity)
3. Peripheral and Transitional Habitats (Side-channel and Wetland Conditions)
4. Channel Structure and Form (Instream Structural Complexity): Install pilings to rack wood at heads of islands, side channels, and mid-channel bars.
5. Injury and Mortality (Predation)
6. Injury and Mortality (Mechanical Injury): Install fish screens
7. Channel Structure and Form (Bed and Channel Form): Purchase property where dykes exist to allow for future removal and reconnection of the historic floodplain
8. Species Interaction (Competition)
9. Food (Altered Prey Species Composition and Diversity)</v>
          </cell>
        </row>
        <row r="39">
          <cell r="B39" t="str">
            <v>Okanogan River 02</v>
          </cell>
          <cell r="C39">
            <v>9</v>
          </cell>
          <cell r="D39" t="str">
            <v>1. Water Quality (Temperature): Create ground water feed off-channel habitats 
2. Peripheral and Transitional Habitats (Side-channel and Wetland Conditions)
3. Sediment Conditions (Increased Sediment Quantity)
4. Peripheral and Transitional Habitats (Floodplain Condition)
5. Channel Structure and Form (Bed and Channel Form)
6. Injury and Mortality (Predation)
7. Injury and Mortality (Mechanical Injury): Install fish screens
8. Channel Structure and Form (Instream Structural Complexity): Install pilings to rack wood at heads of islands and mid-channel; bars
9. Food (Altered Prey Species Composition and Diversity)
10. Species Interaction (Competition)</v>
          </cell>
        </row>
        <row r="40">
          <cell r="B40" t="str">
            <v>Nine Mile Creek</v>
          </cell>
          <cell r="C40">
            <v>10</v>
          </cell>
          <cell r="D40" t="str">
            <v xml:space="preserve">1. Water Quantity (Decreased Water Quantity): Current project to change POD to groundwater; Remove upper watershed reservoirs (go get-em’ Mounties!)
2. Habitat Quantity (Anthropogenic Barrier): Replace culverts with bottomless, or bridges
3. Sediment Conditions (Increased Sediment Quantity): BMPs for livestock
4. Peripheral and Transitional Habitats (Floodplain Connection)
5. Channel Structure and Form (Bed and Channel Form)
6. Channel Structure and Form (Instream Structural Complexity) </v>
          </cell>
        </row>
        <row r="41">
          <cell r="B41" t="str">
            <v>Similkameen Lower</v>
          </cell>
          <cell r="C41">
            <v>11</v>
          </cell>
          <cell r="D41" t="str">
            <v xml:space="preserve">1. Water Quality (Temperature): Create groundwater feed off channel habitats
2. Sediment Conditions (Increased Sediment Quantity): Bank stability projects
3. Injury and Mortality (Predation)
4. Species Interaction (Competition): Move hatchery release locations
5. Injury and Mortality (Pathogens): Follow BMPs for Similkameen acclimation site
6. Channel Structure and Form (Instream Structural Complexity): Install pilings at heads of islands, mid channel bars and side channels.
 </v>
          </cell>
        </row>
        <row r="42">
          <cell r="B42" t="str">
            <v>Johnson Creek</v>
          </cell>
          <cell r="C42">
            <v>12</v>
          </cell>
          <cell r="D42" t="str">
            <v xml:space="preserve">1. Water Quantity (Decreased Water Quantity): Evaluate water use within watershed, particularly surface withdrawals and consider alternative water sources 
2. Habitat Quantity (Anthropogenic Barrier): Replace culverts with bottomless, or bridges
3. Sediment Conditions (Increased Sediment Quantity): BMPs for livestock; Develop sediment traps
4. Channel Structure and Form (Instream Structural Complexity): Install instream structures to create pool habitat, modify velocity in localized reaches, develop down-welling sites, and potentially recruit spawning-sized gravel.   
</v>
          </cell>
        </row>
        <row r="43">
          <cell r="B43" t="str">
            <v>Lower Antoine Creek</v>
          </cell>
          <cell r="C43">
            <v>13</v>
          </cell>
          <cell r="D43" t="str">
            <v xml:space="preserve">1. Water Quantity (Decreased Water Quantity): Add water in spring (April) from reservoir to avoid uncontrolled spill in June
2. Channel Structure and Form (Instream Structural Complexity: Install instream structures to create pool habitat, modify velocity in localized reaches, develop down-welling sites, and potentially recruit spawning-sized gravel.
3. Sediment Conditions (Decreased Sediment Quantity): Restore flushing flows to restart natural gravel recruitment
4. Channel Structure and Form (Bed and Channel Form)
5. Riparian Condition
6. Remove barriers
 </v>
          </cell>
        </row>
        <row r="44">
          <cell r="B44" t="str">
            <v>Okanogan River 03</v>
          </cell>
          <cell r="C44">
            <v>14</v>
          </cell>
          <cell r="D44" t="str">
            <v xml:space="preserve">1. Sediment Conditions (Increased Sediment Quantity)
2. Water Quality (Temperature): Create ground water feed off-channel habitats
3. Peripheral and Transitional Habitats (Side-channel and Wetland Conditions)
4. Channel Structure and Form (Instream Structural Complexity): Install pilings to rack wood at heads of islands, side channels and mid channel bars.
5. Species Interaction (Competition) 
6. Channel Structure and Form (Bed and Channel Form)
7. Injury and Mortality (Predation) 
8. Injury and Mortality (Mechanical Injury): Install pump screens
9. Food (Altered Prey Species Composition and Diversity)
</v>
          </cell>
        </row>
        <row r="45">
          <cell r="B45" t="str">
            <v>Similkameen Middle</v>
          </cell>
          <cell r="C45">
            <v>15</v>
          </cell>
          <cell r="D45" t="str">
            <v>1. Protection of productive spawning habitats
2. Water Quality (Temperature): Create groundwater feed off-channel refugia
3. Sediment Conditions (Decreased Sediment Quantity): Use gravel augmentation to restore lost natural recruitment due to Enloe Dam
4. Injury and Mortality (Predation)
5. Species Interaction (Competition): Relocate stocking and acclimation activities
6. Injury and Mortality (Pathogens): Probably related to either high densities of Chinook salmon spawners or releases of steelhead; implement BMPs for adult management and/or release of fish
7. Water Quality (Gas Saturation): Investigate and determine if this EC warrants action.
8. Peripheral and Transitional Habitats (Side-channel and Wetland Conditions): Reconnection of side channels on Klein property
9. Injury and Mortality (Harassment/Poaching): Increase enforcement and outreach efforts</v>
          </cell>
        </row>
        <row r="46">
          <cell r="B46" t="str">
            <v>Lower Omak Creek</v>
          </cell>
          <cell r="C46">
            <v>16</v>
          </cell>
          <cell r="D46" t="str">
            <v xml:space="preserve">1. Protect this high quality habitat
2. Sediment Conditions (Increased Sediment Quantity)
3. Water Quantity (Decreased Water Quantity): Supplement flows from ground water during winter months
4. Water Quality (Temperature): Supplement flows from ground water sources during summer months.
5. Injury and Mortality (Harassment/Poaching): Increased enforcement; Reduce trap avoidance
 </v>
          </cell>
        </row>
        <row r="47">
          <cell r="B47" t="str">
            <v>Okanogan River 06</v>
          </cell>
          <cell r="C47">
            <v>17</v>
          </cell>
          <cell r="D47" t="str">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ell>
        </row>
        <row r="48">
          <cell r="B48" t="str">
            <v>Inundated Okanogan</v>
          </cell>
          <cell r="C48">
            <v>18</v>
          </cell>
          <cell r="D48" t="str">
            <v>1. Water Quantity (Altered Flow Timing): Due to the influence of Wells Dam, no actions identified at this time.
2. Sediment Conditions (Increased Sediment Quantity): Due to the influence of Wells Dam, no actions identified at this time.
3. Channel Structure and Form (Bed and Channel Form): Due to the influence of Wells Dam, no actions identified at this time.
4. Channel Structure and Form (Instream Structural Complexity): Due to the influence of Wells Dam, no actions identified at this time.
5. Food (Altered Prey Species Composition and Diversity): Due to the influence of Wells Dam, no actions identified at this time.
6. Injury and Mortality (Predation)
7. Water Quality (Temperature)
8. Injury and Mortality (Mechanical Injury)
9. Species Interaction (Competition)</v>
          </cell>
        </row>
        <row r="49">
          <cell r="B49" t="str">
            <v>Okanogan River 07</v>
          </cell>
          <cell r="C49">
            <v>19</v>
          </cell>
          <cell r="D49" t="str">
            <v>1. Land protection to protect high density spawning habitat: Purchase property along stream
2. Flow alteration: Expand fish water management tool to include summers Chinook and steelhead along with the OK river below Zosel Dam.
3. Water Quality (Temperature): Pipe hypolimnion to lake outlet
4. Peripheral and Transitional Habitats (Floodplain Condition)
5. Injury and Mortality (Predation)
6. Species Interaction (Competition): Relocate summer steelhead and Chinook stocking locations
7. Channel Structure and Form (Instream Structural Complexity)</v>
          </cell>
        </row>
        <row r="50">
          <cell r="B50" t="str">
            <v>Bonaparte Creek</v>
          </cell>
          <cell r="C50">
            <v>20</v>
          </cell>
          <cell r="D50" t="str">
            <v xml:space="preserve">1. Water Quantity (Decreased Water Quantity): Change POD to Okanogan River where feasible; Change irrigation practices
2. Sediment Conditions (Increased Sediment Quantity): Retard sediment transport from highway; Stabilize fill-slope vegetation
3. Riparian Condition
4. Peripheral and Transitional Habitats (Floodplain Condition)
5. Channel Structure and Form (Instream Structural Complexity): Install instream structures to create pool habitat, modify velocity in localized reaches, develop down-welling sites, and potentially recruit spawning-sized gravel.   </v>
          </cell>
        </row>
        <row r="51">
          <cell r="B51" t="str">
            <v>Tunk Creek</v>
          </cell>
          <cell r="C51">
            <v>21</v>
          </cell>
          <cell r="D51" t="str">
            <v xml:space="preserve">1. Water Quantity (Decreased Water Quantity): Change location of well (in progress)
2. Sediment Conditions (Increased Sediment Quantity): Reduce road densities in upper drainage; Assess and prioritize all culverts in the watershed 
3. Peripheral and Transitional Habitats (Floodplain Condition): Improve floodplain connectivity
4. Channel Structure and Form (Instream Structural Complexity): Install instream structures to create pool habitat, modify velocity in localized reaches, develop down-welling sites, and potentially recruit spawning-sized gravel.   
</v>
          </cell>
        </row>
        <row r="52">
          <cell r="B52" t="str">
            <v>Aeneas Creek</v>
          </cell>
          <cell r="C52">
            <v>22</v>
          </cell>
          <cell r="D52" t="str">
            <v xml:space="preserve">1. Habitat Quantity (Anthropogenic Barrier): 15-17 barriers exist between mouth and HWY 7 (mostly old log jams or beaver dams enforced with calcium carbonate); Perched culvert at HWY 7 is complete passage barrier
2. Sediment Conditions (Decreased Sediment Quantity): Gravel augmentation
3. Riparian Condition
4. Food (Altered Prey Species Competition and Diversity) 
 </v>
          </cell>
        </row>
        <row r="53">
          <cell r="B53" t="str">
            <v>Chiliwist Creek</v>
          </cell>
          <cell r="C53">
            <v>23</v>
          </cell>
          <cell r="D53" t="str">
            <v>1. Water Quantity (Decreased Water Quantity): Determine if you can change source point of water withdrawal (to wells)
2. Habitat Quantity (Anthropogenic Barrier): Barrier at mouth precludes access by most juvenile but appears to be a natural condition; 2-culverts represent potential passage barriers to juvenile fish attempting to move upstream
3. Sediment Conditions (Increased Sediment Quantity): Riparian habitat is almost completely missing from lower 0.3 miles of stream on private property due to livestock.
4. Riparian Condition: Riparian habitat is almost completely missing from lower 0.3 miles of stream on private property due to livestock.</v>
          </cell>
        </row>
        <row r="54">
          <cell r="B54" t="str">
            <v>Similkameen Upper</v>
          </cell>
          <cell r="C54">
            <v>24</v>
          </cell>
          <cell r="D54" t="str">
            <v xml:space="preserve">1. Water Quality (Temperature)
2. Sediment Conditions (Decreased Sediment Quantity)
3. Water Quality (Gas Saturation): Investigate and determine if this EC warrants action.
4. Injury and Mortality (Predation)
5. Species Interaction (Competition): Move stocking and acclimation sites
6. Injury and Mortality (Harassment/Poaching): Increase enforcement and outreach efforts
</v>
          </cell>
        </row>
        <row r="55">
          <cell r="B55" t="str">
            <v>Siwash Creek</v>
          </cell>
          <cell r="C55">
            <v>25</v>
          </cell>
          <cell r="D55" t="str">
            <v>1. Water Quantity (Decreased Water Quantity): Conduct assessment to see if year round flows are possible; If year round flow is feasible, Change water delivery system; If year round flow is feasible, Change POD to groundwater; Purchase sufficient water rights to make year round flows feasible.
2. Sediment Conditions (Increased Sediment Quantity): Only implement actions after year round flows are reestablished
3. Riparian Condition
4. Habitat Quantity (Barriers): Provide passage to all habitat containing year round flows; Install instream structure to facilitate fish passage over approximately six foot rock chute
5. Channel Structure and Form (Instream Structural Complexity): Address complexity only after year round flows are restored</v>
          </cell>
        </row>
        <row r="56">
          <cell r="B56" t="str">
            <v>Tonasket Creek</v>
          </cell>
          <cell r="C56">
            <v>26</v>
          </cell>
          <cell r="D56" t="str">
            <v xml:space="preserve">1. Water Quantity (Decreased Water Quantity): Studies have shown that there is insufficient water to provide year round flow once discharge reaches the floodplain (Reference the study??).  Therefore, pursuing increases in water quantity do not make sense at this time; There may not be enough water to obtain to reduce effect of subsurface flow
2. Sediment Conditions (Increased Sediment Quantity)Retard sediment transport from highway: Stabilize fill-slope vegetation
3. Peripheral and Transitional Habitats (Floodplain Connection)
4. Channel Structure and Form (Instream Structural Complexity) </v>
          </cell>
        </row>
        <row r="57">
          <cell r="B57" t="str">
            <v>Wild Horse Spring Creek</v>
          </cell>
          <cell r="C57">
            <v>27</v>
          </cell>
          <cell r="D57" t="str">
            <v xml:space="preserve">1. Habitat Quantity (Anthropogenic Barrier): Install barrier or trap to keep adults from spawning in this habitat.
2. Sediment Conditions (Increased Sediment Quantity): Restrict livestock access to creek
3. Water Quantity (Decreased Water Quantity) </v>
          </cell>
        </row>
        <row r="58">
          <cell r="B58" t="str">
            <v>Wanacut Creek</v>
          </cell>
          <cell r="C58">
            <v>28</v>
          </cell>
          <cell r="D58" t="str">
            <v xml:space="preserve">1. Water Quantity (Decreased Water Quantity): Increase use of ground water; Replace split culvert under eastside river road
2. Sediment Conditions (Increased Sediment Quantity): BMP for livestock management (e.g., exclusion); Purchase key properties and manage for sediment reduction
3. Channel Structure and Form (Instream Structural Complexity): Install instream structures to create pool habitat, modify velocity in localized reaches, develop down-welling sites, and potentially recruit spawning-sized gravel.   </v>
          </cell>
        </row>
      </sheetData>
      <sheetData sheetId="5" refreshError="1"/>
      <sheetData sheetId="6">
        <row r="1">
          <cell r="C1" t="str">
            <v>ReachName</v>
          </cell>
          <cell r="D1" t="str">
            <v>Action Category</v>
          </cell>
          <cell r="E1" t="str">
            <v>Habitat_Attributes</v>
          </cell>
          <cell r="F1" t="str">
            <v>Life_Stage</v>
          </cell>
          <cell r="G1" t="str">
            <v>Pathway_HabitatQuality_Spring_Chinook</v>
          </cell>
          <cell r="H1" t="str">
            <v>Pathway_HabitatQuality_Steelhead</v>
          </cell>
          <cell r="I1" t="str">
            <v>Pathway_Limiting_Factor_Spring_Chinook</v>
          </cell>
          <cell r="J1" t="str">
            <v>Pathway_LimitingFactor_Steelhead</v>
          </cell>
          <cell r="K1" t="str">
            <v>Pathway_Barrier_Prioritization</v>
          </cell>
          <cell r="L1" t="str">
            <v>Species</v>
          </cell>
        </row>
        <row r="2">
          <cell r="C2" t="str">
            <v>Entiat River Lake 01</v>
          </cell>
          <cell r="D2" t="str">
            <v>Channel Complexity Restoration</v>
          </cell>
          <cell r="E2" t="str">
            <v>Cover- Wood, Cover- Boulders, Cover- Wood</v>
          </cell>
          <cell r="F2" t="str">
            <v>Fry Summer Rearing</v>
          </cell>
          <cell r="G2" t="str">
            <v>no</v>
          </cell>
          <cell r="H2" t="str">
            <v>no</v>
          </cell>
          <cell r="I2" t="str">
            <v>yes</v>
          </cell>
          <cell r="J2" t="str">
            <v>no</v>
          </cell>
          <cell r="K2" t="str">
            <v>no</v>
          </cell>
          <cell r="L2" t="str">
            <v>spring_chinook</v>
          </cell>
        </row>
        <row r="3">
          <cell r="C3" t="str">
            <v>Entiat River Lake 01</v>
          </cell>
          <cell r="D3" t="str">
            <v>Channel Modification</v>
          </cell>
          <cell r="E3" t="str">
            <v>Cover- Wood, Cover- Wood</v>
          </cell>
          <cell r="F3" t="str">
            <v>Fry Summer Rearing</v>
          </cell>
          <cell r="G3" t="str">
            <v>no</v>
          </cell>
          <cell r="H3" t="str">
            <v>no</v>
          </cell>
          <cell r="I3" t="str">
            <v>yes</v>
          </cell>
          <cell r="J3" t="str">
            <v>no</v>
          </cell>
          <cell r="K3" t="str">
            <v>no</v>
          </cell>
          <cell r="L3" t="str">
            <v>spring_chinook</v>
          </cell>
        </row>
        <row r="4">
          <cell r="C4" t="str">
            <v>Entiat River Lake 01</v>
          </cell>
          <cell r="D4" t="str">
            <v>Side Channel/Off-Channel Habitat Restoration</v>
          </cell>
          <cell r="E4" t="str">
            <v>Off-Channel- Side-Channels, Off-Channel- Side-Channels</v>
          </cell>
          <cell r="F4" t="str">
            <v>Fry Summer Rearing</v>
          </cell>
          <cell r="G4" t="str">
            <v>no</v>
          </cell>
          <cell r="H4" t="str">
            <v>no</v>
          </cell>
          <cell r="I4" t="str">
            <v>yes</v>
          </cell>
          <cell r="J4" t="str">
            <v>no</v>
          </cell>
          <cell r="K4" t="str">
            <v>no</v>
          </cell>
          <cell r="L4" t="str">
            <v>spring_chinook</v>
          </cell>
        </row>
        <row r="5">
          <cell r="C5" t="str">
            <v>Entiat River Lake 01</v>
          </cell>
          <cell r="D5" t="str">
            <v>Channel Modification</v>
          </cell>
          <cell r="E5" t="str">
            <v>Flow- Summer Base Flow</v>
          </cell>
          <cell r="F5" t="str">
            <v>Summer Rearing</v>
          </cell>
          <cell r="G5" t="str">
            <v>no</v>
          </cell>
          <cell r="H5" t="str">
            <v>no</v>
          </cell>
          <cell r="I5" t="str">
            <v>yes</v>
          </cell>
          <cell r="J5" t="str">
            <v>no</v>
          </cell>
          <cell r="K5" t="str">
            <v>no</v>
          </cell>
          <cell r="L5" t="str">
            <v>spring_chinook</v>
          </cell>
        </row>
        <row r="6">
          <cell r="C6" t="str">
            <v>Mad River Lower 02</v>
          </cell>
          <cell r="D6" t="str">
            <v>Fish Passage Restoration</v>
          </cell>
          <cell r="E6" t="str">
            <v>Fish Passage Barriers</v>
          </cell>
          <cell r="F6" t="str">
            <v>from_Barriers_pathway</v>
          </cell>
          <cell r="G6" t="str">
            <v>no</v>
          </cell>
          <cell r="H6" t="str">
            <v>no</v>
          </cell>
          <cell r="I6" t="str">
            <v>no</v>
          </cell>
          <cell r="J6" t="str">
            <v>no</v>
          </cell>
          <cell r="K6" t="str">
            <v>yes</v>
          </cell>
          <cell r="L6" t="str">
            <v>steelhead</v>
          </cell>
        </row>
        <row r="7">
          <cell r="C7" t="str">
            <v>Entiat River Lake 01</v>
          </cell>
          <cell r="D7" t="str">
            <v>Instream Flow Acquisition</v>
          </cell>
          <cell r="E7" t="str">
            <v>Flow- Summer Base Flow</v>
          </cell>
          <cell r="F7" t="str">
            <v>Summer Rearing</v>
          </cell>
          <cell r="G7" t="str">
            <v>no</v>
          </cell>
          <cell r="H7" t="str">
            <v>no</v>
          </cell>
          <cell r="I7" t="str">
            <v>yes</v>
          </cell>
          <cell r="J7" t="str">
            <v>no</v>
          </cell>
          <cell r="K7" t="str">
            <v>no</v>
          </cell>
          <cell r="L7" t="str">
            <v>spring_chinook</v>
          </cell>
        </row>
        <row r="8">
          <cell r="C8" t="str">
            <v>Entiat River Lake 01</v>
          </cell>
          <cell r="D8" t="str">
            <v>Restoration</v>
          </cell>
          <cell r="E8" t="str">
            <v>Flow- Summer Base Flow</v>
          </cell>
          <cell r="F8" t="str">
            <v>Summer Rearing</v>
          </cell>
          <cell r="G8" t="str">
            <v>no</v>
          </cell>
          <cell r="H8" t="str">
            <v>no</v>
          </cell>
          <cell r="I8" t="str">
            <v>yes</v>
          </cell>
          <cell r="J8" t="str">
            <v>no</v>
          </cell>
          <cell r="K8" t="str">
            <v>no</v>
          </cell>
          <cell r="L8" t="str">
            <v>spring_chinook</v>
          </cell>
        </row>
        <row r="9">
          <cell r="C9" t="str">
            <v>Entiat River Lake 01</v>
          </cell>
          <cell r="D9" t="str">
            <v>Upland Management</v>
          </cell>
          <cell r="E9" t="str">
            <v>Flow- Summer Base Flow</v>
          </cell>
          <cell r="F9" t="str">
            <v>Summer Rearing</v>
          </cell>
          <cell r="G9" t="str">
            <v>no</v>
          </cell>
          <cell r="H9" t="str">
            <v>no</v>
          </cell>
          <cell r="I9" t="str">
            <v>yes</v>
          </cell>
          <cell r="J9" t="str">
            <v>no</v>
          </cell>
          <cell r="K9" t="str">
            <v>no</v>
          </cell>
          <cell r="L9" t="str">
            <v>spring_chinook</v>
          </cell>
        </row>
        <row r="10">
          <cell r="C10" t="str">
            <v>Entiat River Lake 01</v>
          </cell>
          <cell r="D10" t="str">
            <v>Floodplain Reconnection</v>
          </cell>
          <cell r="E10" t="str">
            <v>Off-Channel- Floodplain, Off-Channel- Floodplain</v>
          </cell>
          <cell r="F10" t="str">
            <v>Fry Summer Rearing</v>
          </cell>
          <cell r="G10" t="str">
            <v>no</v>
          </cell>
          <cell r="H10" t="str">
            <v>no</v>
          </cell>
          <cell r="I10" t="str">
            <v>yes</v>
          </cell>
          <cell r="J10" t="str">
            <v>no</v>
          </cell>
          <cell r="K10" t="str">
            <v>no</v>
          </cell>
          <cell r="L10" t="str">
            <v>spring_chinook</v>
          </cell>
        </row>
        <row r="11">
          <cell r="C11" t="str">
            <v>Entiat River Lake 02</v>
          </cell>
          <cell r="D11" t="str">
            <v>Channel Modification</v>
          </cell>
          <cell r="E11" t="str">
            <v>Flow- Summer Base Flow, Flow- Summer Base Flow</v>
          </cell>
          <cell r="F11" t="str">
            <v>from_HQ_pathway Summer Rearing</v>
          </cell>
          <cell r="G11" t="str">
            <v>yes</v>
          </cell>
          <cell r="H11" t="str">
            <v>no</v>
          </cell>
          <cell r="I11" t="str">
            <v>yes</v>
          </cell>
          <cell r="J11" t="str">
            <v>no</v>
          </cell>
          <cell r="K11" t="str">
            <v>no</v>
          </cell>
          <cell r="L11" t="str">
            <v>spring_chinook</v>
          </cell>
        </row>
        <row r="12">
          <cell r="C12" t="str">
            <v>Entiat River Lake 02</v>
          </cell>
          <cell r="D12" t="str">
            <v>Instream Flow Acquisition</v>
          </cell>
          <cell r="E12" t="str">
            <v>Flow- Summer Base Flow, Riparian- Structure, Riparian-Disturbance, Riparian, Flow- Summer Base Flow</v>
          </cell>
          <cell r="F12" t="str">
            <v>from_HQ_pathway Summer Rearing</v>
          </cell>
          <cell r="G12" t="str">
            <v>yes</v>
          </cell>
          <cell r="H12" t="str">
            <v>no</v>
          </cell>
          <cell r="I12" t="str">
            <v>yes</v>
          </cell>
          <cell r="J12" t="str">
            <v>no</v>
          </cell>
          <cell r="K12" t="str">
            <v>no</v>
          </cell>
          <cell r="L12" t="str">
            <v>spring_chinook</v>
          </cell>
        </row>
        <row r="13">
          <cell r="C13" t="str">
            <v>Entiat River Lake 02</v>
          </cell>
          <cell r="D13" t="str">
            <v>Restoration</v>
          </cell>
          <cell r="E13" t="str">
            <v>Flow- Summer Base Flow, Riparian- Structure, Riparian-Disturbance, Riparian, Flow- Summer Base Flow</v>
          </cell>
          <cell r="F13" t="str">
            <v>from_HQ_pathway Summer Rearing</v>
          </cell>
          <cell r="G13" t="str">
            <v>yes</v>
          </cell>
          <cell r="H13" t="str">
            <v>no</v>
          </cell>
          <cell r="I13" t="str">
            <v>yes</v>
          </cell>
          <cell r="J13" t="str">
            <v>no</v>
          </cell>
          <cell r="K13" t="str">
            <v>no</v>
          </cell>
          <cell r="L13" t="str">
            <v>spring_chinook</v>
          </cell>
        </row>
        <row r="14">
          <cell r="C14" t="str">
            <v>Entiat River Lake 02</v>
          </cell>
          <cell r="D14" t="str">
            <v>Upland Management</v>
          </cell>
          <cell r="E14" t="str">
            <v>Flow- Summer Base Flow, Flow- Summer Base Flow</v>
          </cell>
          <cell r="F14" t="str">
            <v>from_HQ_pathway Summer Rearing</v>
          </cell>
          <cell r="G14" t="str">
            <v>yes</v>
          </cell>
          <cell r="H14" t="str">
            <v>no</v>
          </cell>
          <cell r="I14" t="str">
            <v>yes</v>
          </cell>
          <cell r="J14" t="str">
            <v>no</v>
          </cell>
          <cell r="K14" t="str">
            <v>no</v>
          </cell>
          <cell r="L14" t="str">
            <v>spring_chinook</v>
          </cell>
        </row>
        <row r="15">
          <cell r="C15" t="str">
            <v>Entiat River Lake 02</v>
          </cell>
          <cell r="D15" t="str">
            <v>Floodplain Reconnection</v>
          </cell>
          <cell r="E15" t="str">
            <v>Riparian- Structure, Riparian-Disturbance, Off-Channel- Floodplain, Off-Channel- Floodplain, Off-Channel- Floodplain</v>
          </cell>
          <cell r="F15" t="str">
            <v>from_HQ_pathway Fry Summer Rearing</v>
          </cell>
          <cell r="G15" t="str">
            <v>yes</v>
          </cell>
          <cell r="H15" t="str">
            <v>no</v>
          </cell>
          <cell r="I15" t="str">
            <v>yes</v>
          </cell>
          <cell r="J15" t="str">
            <v>no</v>
          </cell>
          <cell r="K15" t="str">
            <v>no</v>
          </cell>
          <cell r="L15" t="str">
            <v>spring_chinook</v>
          </cell>
        </row>
        <row r="16">
          <cell r="C16" t="str">
            <v>Entiat River Lake 02</v>
          </cell>
          <cell r="D16" t="str">
            <v>Side Channel/Off-Channel Habitat Restoration</v>
          </cell>
          <cell r="E16" t="str">
            <v>Riparian- Structure, Riparian-Disturbance, Riparian, Channel Stability, Bank Stability, Stability</v>
          </cell>
          <cell r="F16" t="str">
            <v>from_HQ_pathway</v>
          </cell>
          <cell r="G16" t="str">
            <v>yes</v>
          </cell>
          <cell r="H16" t="str">
            <v>no</v>
          </cell>
          <cell r="I16" t="str">
            <v>no</v>
          </cell>
          <cell r="J16" t="str">
            <v>no</v>
          </cell>
          <cell r="K16" t="str">
            <v>no</v>
          </cell>
          <cell r="L16" t="str">
            <v>spring_chinook</v>
          </cell>
        </row>
        <row r="17">
          <cell r="C17" t="str">
            <v>Entiat River Lake 02</v>
          </cell>
          <cell r="D17" t="str">
            <v>Bank Restoration</v>
          </cell>
          <cell r="E17" t="str">
            <v>Riparian, Channel Stability, Bank Stability, Stability</v>
          </cell>
          <cell r="F17" t="str">
            <v>from_HQ_pathway</v>
          </cell>
          <cell r="G17" t="str">
            <v>yes</v>
          </cell>
          <cell r="H17" t="str">
            <v>no</v>
          </cell>
          <cell r="I17" t="str">
            <v>no</v>
          </cell>
          <cell r="J17" t="str">
            <v>no</v>
          </cell>
          <cell r="K17" t="str">
            <v>no</v>
          </cell>
          <cell r="L17" t="str">
            <v>spring_chinook</v>
          </cell>
        </row>
        <row r="18">
          <cell r="C18" t="str">
            <v>Entiat River Lake 02</v>
          </cell>
          <cell r="D18" t="str">
            <v>Floodplain Reconnection</v>
          </cell>
          <cell r="E18" t="str">
            <v>Riparian, Channel Stability, Bank Stability, Stability</v>
          </cell>
          <cell r="F18" t="str">
            <v>from_HQ_pathway</v>
          </cell>
          <cell r="G18" t="str">
            <v>yes</v>
          </cell>
          <cell r="H18" t="str">
            <v>no</v>
          </cell>
          <cell r="I18" t="str">
            <v>no</v>
          </cell>
          <cell r="J18" t="str">
            <v>no</v>
          </cell>
          <cell r="K18" t="str">
            <v>no</v>
          </cell>
          <cell r="L18" t="str">
            <v>spring_chinook</v>
          </cell>
        </row>
        <row r="19">
          <cell r="C19" t="str">
            <v>Entiat River Lake 02</v>
          </cell>
          <cell r="D19" t="str">
            <v>Channel Complexity Restoration</v>
          </cell>
          <cell r="E19" t="str">
            <v>Cover- Wood, Cover- Wood, Cover- Boulders, Cover- Wood</v>
          </cell>
          <cell r="F19" t="str">
            <v>from_HQ_pathway Fry Summer Rearing</v>
          </cell>
          <cell r="G19" t="str">
            <v>yes</v>
          </cell>
          <cell r="H19" t="str">
            <v>no</v>
          </cell>
          <cell r="I19" t="str">
            <v>yes</v>
          </cell>
          <cell r="J19" t="str">
            <v>no</v>
          </cell>
          <cell r="K19" t="str">
            <v>no</v>
          </cell>
          <cell r="L19" t="str">
            <v>spring_chinook</v>
          </cell>
        </row>
        <row r="20">
          <cell r="C20" t="str">
            <v>Entiat River Lake 02</v>
          </cell>
          <cell r="D20" t="str">
            <v>Channel Modification</v>
          </cell>
          <cell r="E20" t="str">
            <v>Cover- Wood, Channel Stability, Bank Stability, Stability, Cover- Wood, Cover- Wood</v>
          </cell>
          <cell r="F20" t="str">
            <v>from_HQ_pathway Fry Summer Rearing</v>
          </cell>
          <cell r="G20" t="str">
            <v>yes</v>
          </cell>
          <cell r="H20" t="str">
            <v>no</v>
          </cell>
          <cell r="I20" t="str">
            <v>yes</v>
          </cell>
          <cell r="J20" t="str">
            <v>no</v>
          </cell>
          <cell r="K20" t="str">
            <v>no</v>
          </cell>
          <cell r="L20" t="str">
            <v>spring_chinook</v>
          </cell>
        </row>
        <row r="21">
          <cell r="C21" t="str">
            <v>Entiat River Lake 02</v>
          </cell>
          <cell r="D21" t="str">
            <v>Side Channel/Off-Channel Habitat Restoration</v>
          </cell>
          <cell r="E21" t="str">
            <v>Off-Channel- Side-Channels, Off-Channel- Side-Channels, Off-Channel- Side-Channels</v>
          </cell>
          <cell r="F21" t="str">
            <v>from_HQ_pathway Fry Summer Rearing</v>
          </cell>
          <cell r="G21" t="str">
            <v>yes</v>
          </cell>
          <cell r="H21" t="str">
            <v>no</v>
          </cell>
          <cell r="I21" t="str">
            <v>yes</v>
          </cell>
          <cell r="J21" t="str">
            <v>no</v>
          </cell>
          <cell r="K21" t="str">
            <v>no</v>
          </cell>
          <cell r="L21" t="str">
            <v>spring_chinook</v>
          </cell>
        </row>
        <row r="22">
          <cell r="C22" t="str">
            <v>Entiat River Lake 02</v>
          </cell>
          <cell r="D22" t="str">
            <v>Channel Complexity Restoration</v>
          </cell>
          <cell r="E22" t="str">
            <v>Channel Stability, Bank Stability, Stability</v>
          </cell>
          <cell r="F22" t="str">
            <v>from_HQ_pathway</v>
          </cell>
          <cell r="G22" t="str">
            <v>yes</v>
          </cell>
          <cell r="H22" t="str">
            <v>no</v>
          </cell>
          <cell r="I22" t="str">
            <v>no</v>
          </cell>
          <cell r="J22" t="str">
            <v>no</v>
          </cell>
          <cell r="K22" t="str">
            <v>no</v>
          </cell>
          <cell r="L22" t="str">
            <v>spring_chinook</v>
          </cell>
        </row>
        <row r="23">
          <cell r="C23" t="str">
            <v>Entiat River Lake 03</v>
          </cell>
          <cell r="D23" t="str">
            <v>Channel Complexity Restoration</v>
          </cell>
          <cell r="E23" t="str">
            <v>Cover- Wood, Cover- Wood</v>
          </cell>
          <cell r="F23" t="str">
            <v>Fry Summer Rearing</v>
          </cell>
          <cell r="G23" t="str">
            <v>no</v>
          </cell>
          <cell r="H23" t="str">
            <v>no</v>
          </cell>
          <cell r="I23" t="str">
            <v>yes</v>
          </cell>
          <cell r="J23" t="str">
            <v>no</v>
          </cell>
          <cell r="K23" t="str">
            <v>no</v>
          </cell>
          <cell r="L23" t="str">
            <v>spring_chinook</v>
          </cell>
        </row>
        <row r="24">
          <cell r="C24" t="str">
            <v>Entiat River Lake 03</v>
          </cell>
          <cell r="D24" t="str">
            <v>Channel Modification</v>
          </cell>
          <cell r="E24" t="str">
            <v>Cover- Wood, Cover- Wood</v>
          </cell>
          <cell r="F24" t="str">
            <v>Fry Summer Rearing</v>
          </cell>
          <cell r="G24" t="str">
            <v>no</v>
          </cell>
          <cell r="H24" t="str">
            <v>no</v>
          </cell>
          <cell r="I24" t="str">
            <v>yes</v>
          </cell>
          <cell r="J24" t="str">
            <v>no</v>
          </cell>
          <cell r="K24" t="str">
            <v>no</v>
          </cell>
          <cell r="L24" t="str">
            <v>spring_chinook</v>
          </cell>
        </row>
        <row r="25">
          <cell r="C25" t="str">
            <v>Entiat River Lake 03</v>
          </cell>
          <cell r="D25" t="str">
            <v>Side Channel/Off-Channel Habitat Restoration</v>
          </cell>
          <cell r="E25" t="str">
            <v>Off-Channel- Side-Channels, Off-Channel- Side-Channels</v>
          </cell>
          <cell r="F25" t="str">
            <v>Fry Summer Rearing</v>
          </cell>
          <cell r="G25" t="str">
            <v>no</v>
          </cell>
          <cell r="H25" t="str">
            <v>no</v>
          </cell>
          <cell r="I25" t="str">
            <v>yes</v>
          </cell>
          <cell r="J25" t="str">
            <v>no</v>
          </cell>
          <cell r="K25" t="str">
            <v>no</v>
          </cell>
          <cell r="L25" t="str">
            <v>spring_chinook</v>
          </cell>
        </row>
        <row r="26">
          <cell r="C26" t="str">
            <v>Entiat River Lake 03</v>
          </cell>
          <cell r="D26" t="str">
            <v>Channel Modification</v>
          </cell>
          <cell r="E26" t="str">
            <v>Flow- Summer Base Flow</v>
          </cell>
          <cell r="F26" t="str">
            <v>Summer Rearing</v>
          </cell>
          <cell r="G26" t="str">
            <v>no</v>
          </cell>
          <cell r="H26" t="str">
            <v>no</v>
          </cell>
          <cell r="I26" t="str">
            <v>yes</v>
          </cell>
          <cell r="J26" t="str">
            <v>no</v>
          </cell>
          <cell r="K26" t="str">
            <v>no</v>
          </cell>
          <cell r="L26" t="str">
            <v>spring_chinook</v>
          </cell>
        </row>
        <row r="27">
          <cell r="C27" t="str">
            <v>Entiat River Lake 03</v>
          </cell>
          <cell r="D27" t="str">
            <v>Instream Flow Acquisition</v>
          </cell>
          <cell r="E27" t="str">
            <v>Flow- Summer Base Flow</v>
          </cell>
          <cell r="F27" t="str">
            <v>Summer Rearing</v>
          </cell>
          <cell r="G27" t="str">
            <v>no</v>
          </cell>
          <cell r="H27" t="str">
            <v>no</v>
          </cell>
          <cell r="I27" t="str">
            <v>yes</v>
          </cell>
          <cell r="J27" t="str">
            <v>no</v>
          </cell>
          <cell r="K27" t="str">
            <v>no</v>
          </cell>
          <cell r="L27" t="str">
            <v>spring_chinook</v>
          </cell>
        </row>
        <row r="28">
          <cell r="C28" t="str">
            <v>Entiat River Lake 03</v>
          </cell>
          <cell r="D28" t="str">
            <v>Restoration</v>
          </cell>
          <cell r="E28" t="str">
            <v>Flow- Summer Base Flow</v>
          </cell>
          <cell r="F28" t="str">
            <v>Summer Rearing</v>
          </cell>
          <cell r="G28" t="str">
            <v>no</v>
          </cell>
          <cell r="H28" t="str">
            <v>no</v>
          </cell>
          <cell r="I28" t="str">
            <v>yes</v>
          </cell>
          <cell r="J28" t="str">
            <v>no</v>
          </cell>
          <cell r="K28" t="str">
            <v>no</v>
          </cell>
          <cell r="L28" t="str">
            <v>spring_chinook</v>
          </cell>
        </row>
        <row r="29">
          <cell r="C29" t="str">
            <v>Entiat River Lake 03</v>
          </cell>
          <cell r="D29" t="str">
            <v>Upland Management</v>
          </cell>
          <cell r="E29" t="str">
            <v>Flow- Summer Base Flow</v>
          </cell>
          <cell r="F29" t="str">
            <v>Summer Rearing</v>
          </cell>
          <cell r="G29" t="str">
            <v>no</v>
          </cell>
          <cell r="H29" t="str">
            <v>no</v>
          </cell>
          <cell r="I29" t="str">
            <v>yes</v>
          </cell>
          <cell r="J29" t="str">
            <v>no</v>
          </cell>
          <cell r="K29" t="str">
            <v>no</v>
          </cell>
          <cell r="L29" t="str">
            <v>spring_chinook</v>
          </cell>
        </row>
        <row r="30">
          <cell r="C30" t="str">
            <v>Entiat River Lake 04</v>
          </cell>
          <cell r="D30" t="str">
            <v>Channel Modification</v>
          </cell>
          <cell r="E30" t="str">
            <v>Flow- Summer Base Flow, Flow- Summer Base Flow</v>
          </cell>
          <cell r="F30" t="str">
            <v>from_HQ_pathway Summer Rearing</v>
          </cell>
          <cell r="G30" t="str">
            <v>yes</v>
          </cell>
          <cell r="H30" t="str">
            <v>no</v>
          </cell>
          <cell r="I30" t="str">
            <v>yes</v>
          </cell>
          <cell r="J30" t="str">
            <v>no</v>
          </cell>
          <cell r="K30" t="str">
            <v>no</v>
          </cell>
          <cell r="L30" t="str">
            <v>spring_chinook</v>
          </cell>
        </row>
        <row r="31">
          <cell r="C31" t="str">
            <v>Entiat River Lake 04</v>
          </cell>
          <cell r="D31" t="str">
            <v>Instream Flow Acquisition</v>
          </cell>
          <cell r="E31" t="str">
            <v>Flow- Summer Base Flow, Flow- Summer Base Flow</v>
          </cell>
          <cell r="F31" t="str">
            <v>from_HQ_pathway Summer Rearing</v>
          </cell>
          <cell r="G31" t="str">
            <v>yes</v>
          </cell>
          <cell r="H31" t="str">
            <v>no</v>
          </cell>
          <cell r="I31" t="str">
            <v>yes</v>
          </cell>
          <cell r="J31" t="str">
            <v>no</v>
          </cell>
          <cell r="K31" t="str">
            <v>no</v>
          </cell>
          <cell r="L31" t="str">
            <v>spring_chinook</v>
          </cell>
        </row>
        <row r="32">
          <cell r="C32" t="str">
            <v>Entiat River Lake 04</v>
          </cell>
          <cell r="D32" t="str">
            <v>Restoration</v>
          </cell>
          <cell r="E32" t="str">
            <v>Flow- Summer Base Flow, Flow- Summer Base Flow</v>
          </cell>
          <cell r="F32" t="str">
            <v>from_HQ_pathway Summer Rearing</v>
          </cell>
          <cell r="G32" t="str">
            <v>yes</v>
          </cell>
          <cell r="H32" t="str">
            <v>no</v>
          </cell>
          <cell r="I32" t="str">
            <v>yes</v>
          </cell>
          <cell r="J32" t="str">
            <v>no</v>
          </cell>
          <cell r="K32" t="str">
            <v>no</v>
          </cell>
          <cell r="L32" t="str">
            <v>spring_chinook</v>
          </cell>
        </row>
        <row r="33">
          <cell r="C33" t="str">
            <v>Entiat River Lake 04</v>
          </cell>
          <cell r="D33" t="str">
            <v>Upland Management</v>
          </cell>
          <cell r="E33" t="str">
            <v>Flow- Summer Base Flow, Flow- Summer Base Flow</v>
          </cell>
          <cell r="F33" t="str">
            <v>from_HQ_pathway Summer Rearing</v>
          </cell>
          <cell r="G33" t="str">
            <v>yes</v>
          </cell>
          <cell r="H33" t="str">
            <v>no</v>
          </cell>
          <cell r="I33" t="str">
            <v>yes</v>
          </cell>
          <cell r="J33" t="str">
            <v>no</v>
          </cell>
          <cell r="K33" t="str">
            <v>no</v>
          </cell>
          <cell r="L33" t="str">
            <v>spring_chinook</v>
          </cell>
        </row>
        <row r="34">
          <cell r="C34" t="str">
            <v>Entiat River Lake 04</v>
          </cell>
          <cell r="D34" t="str">
            <v>Channel Complexity Restoration</v>
          </cell>
          <cell r="E34" t="str">
            <v>Cover- Wood, Pool Quantity&amp; Quality, Cover- Wood, Cover- Wood, Pool Quantity &amp; Quality</v>
          </cell>
          <cell r="F34" t="str">
            <v>from_HQ_pathway Fry Summer Rearing</v>
          </cell>
          <cell r="G34" t="str">
            <v>yes</v>
          </cell>
          <cell r="H34" t="str">
            <v>no</v>
          </cell>
          <cell r="I34" t="str">
            <v>yes</v>
          </cell>
          <cell r="J34" t="str">
            <v>no</v>
          </cell>
          <cell r="K34" t="str">
            <v>no</v>
          </cell>
          <cell r="L34" t="str">
            <v>spring_chinook</v>
          </cell>
        </row>
        <row r="35">
          <cell r="C35" t="str">
            <v>Entiat River Lake 04</v>
          </cell>
          <cell r="D35" t="str">
            <v>Channel Modification</v>
          </cell>
          <cell r="E35" t="str">
            <v>Cover- Wood, Pool Quantity&amp; Quality, Cover- Wood, Cover- Wood, Pool Quantity &amp; Quality</v>
          </cell>
          <cell r="F35" t="str">
            <v>from_HQ_pathway Fry Summer Rearing</v>
          </cell>
          <cell r="G35" t="str">
            <v>yes</v>
          </cell>
          <cell r="H35" t="str">
            <v>no</v>
          </cell>
          <cell r="I35" t="str">
            <v>yes</v>
          </cell>
          <cell r="J35" t="str">
            <v>no</v>
          </cell>
          <cell r="K35" t="str">
            <v>no</v>
          </cell>
          <cell r="L35" t="str">
            <v>spring_chinook</v>
          </cell>
        </row>
        <row r="36">
          <cell r="C36" t="str">
            <v>Entiat River Lake 04</v>
          </cell>
          <cell r="D36" t="str">
            <v>Fine Sediment Management</v>
          </cell>
          <cell r="E36" t="str">
            <v>Pool Quantity&amp; Quality, Pool Quantity &amp; Quality</v>
          </cell>
          <cell r="F36" t="str">
            <v>from_HQ_pathway Summer Rearing</v>
          </cell>
          <cell r="G36" t="str">
            <v>yes</v>
          </cell>
          <cell r="H36" t="str">
            <v>no</v>
          </cell>
          <cell r="I36" t="str">
            <v>yes</v>
          </cell>
          <cell r="J36" t="str">
            <v>no</v>
          </cell>
          <cell r="K36" t="str">
            <v>no</v>
          </cell>
          <cell r="L36" t="str">
            <v>spring_chinook</v>
          </cell>
        </row>
        <row r="37">
          <cell r="C37" t="str">
            <v>Entiat River Lake 04</v>
          </cell>
          <cell r="D37" t="str">
            <v>Side Channel/Off-Channel Habitat Restoration</v>
          </cell>
          <cell r="E37" t="str">
            <v>Off-Channel- Side-Channels, Off-Channel- Side-Channels, Off-Channel- Side-Channels</v>
          </cell>
          <cell r="F37" t="str">
            <v>from_HQ_pathway Fry Summer Rearing</v>
          </cell>
          <cell r="G37" t="str">
            <v>yes</v>
          </cell>
          <cell r="H37" t="str">
            <v>no</v>
          </cell>
          <cell r="I37" t="str">
            <v>yes</v>
          </cell>
          <cell r="J37" t="str">
            <v>no</v>
          </cell>
          <cell r="K37" t="str">
            <v>no</v>
          </cell>
          <cell r="L37" t="str">
            <v>spring_chinook</v>
          </cell>
        </row>
        <row r="38">
          <cell r="C38" t="str">
            <v>Entiat River Lake 04</v>
          </cell>
          <cell r="D38" t="str">
            <v>Floodplain Reconnection</v>
          </cell>
          <cell r="E38" t="str">
            <v>Off-Channel- Floodplain, Off-Channel- Floodplain</v>
          </cell>
          <cell r="F38" t="str">
            <v>Fry Summer Rearing</v>
          </cell>
          <cell r="G38" t="str">
            <v>no</v>
          </cell>
          <cell r="H38" t="str">
            <v>no</v>
          </cell>
          <cell r="I38" t="str">
            <v>yes</v>
          </cell>
          <cell r="J38" t="str">
            <v>no</v>
          </cell>
          <cell r="K38" t="str">
            <v>no</v>
          </cell>
          <cell r="L38" t="str">
            <v>spring_chinook</v>
          </cell>
        </row>
        <row r="39">
          <cell r="C39" t="str">
            <v>Entiat River Lake 05</v>
          </cell>
          <cell r="D39" t="str">
            <v>Channel Complexity Restoration</v>
          </cell>
          <cell r="E39" t="str">
            <v>Cover- Wood, Cover- Wood</v>
          </cell>
          <cell r="F39" t="str">
            <v>Fry Summer Rearing</v>
          </cell>
          <cell r="G39" t="str">
            <v>no</v>
          </cell>
          <cell r="H39" t="str">
            <v>no</v>
          </cell>
          <cell r="I39" t="str">
            <v>yes</v>
          </cell>
          <cell r="J39" t="str">
            <v>no</v>
          </cell>
          <cell r="K39" t="str">
            <v>no</v>
          </cell>
          <cell r="L39" t="str">
            <v>spring_chinook</v>
          </cell>
        </row>
        <row r="40">
          <cell r="C40" t="str">
            <v>Entiat River Lake 05</v>
          </cell>
          <cell r="D40" t="str">
            <v>Channel Modification</v>
          </cell>
          <cell r="E40" t="str">
            <v>Cover- Wood, Cover- Wood</v>
          </cell>
          <cell r="F40" t="str">
            <v>Fry Summer Rearing</v>
          </cell>
          <cell r="G40" t="str">
            <v>no</v>
          </cell>
          <cell r="H40" t="str">
            <v>no</v>
          </cell>
          <cell r="I40" t="str">
            <v>yes</v>
          </cell>
          <cell r="J40" t="str">
            <v>no</v>
          </cell>
          <cell r="K40" t="str">
            <v>no</v>
          </cell>
          <cell r="L40" t="str">
            <v>spring_chinook</v>
          </cell>
        </row>
        <row r="41">
          <cell r="C41" t="str">
            <v>Entiat River Lake 05</v>
          </cell>
          <cell r="D41" t="str">
            <v>Channel Modification</v>
          </cell>
          <cell r="E41" t="str">
            <v>Flow- Summer Base Flow</v>
          </cell>
          <cell r="F41" t="str">
            <v>Summer Rearing</v>
          </cell>
          <cell r="G41" t="str">
            <v>no</v>
          </cell>
          <cell r="H41" t="str">
            <v>no</v>
          </cell>
          <cell r="I41" t="str">
            <v>yes</v>
          </cell>
          <cell r="J41" t="str">
            <v>no</v>
          </cell>
          <cell r="K41" t="str">
            <v>no</v>
          </cell>
          <cell r="L41" t="str">
            <v>spring_chinook</v>
          </cell>
        </row>
        <row r="42">
          <cell r="C42" t="str">
            <v>Entiat River Lake 05</v>
          </cell>
          <cell r="D42" t="str">
            <v>Instream Flow Acquisition</v>
          </cell>
          <cell r="E42" t="str">
            <v>Flow- Summer Base Flow</v>
          </cell>
          <cell r="F42" t="str">
            <v>Summer Rearing</v>
          </cell>
          <cell r="G42" t="str">
            <v>no</v>
          </cell>
          <cell r="H42" t="str">
            <v>no</v>
          </cell>
          <cell r="I42" t="str">
            <v>yes</v>
          </cell>
          <cell r="J42" t="str">
            <v>no</v>
          </cell>
          <cell r="K42" t="str">
            <v>no</v>
          </cell>
          <cell r="L42" t="str">
            <v>spring_chinook</v>
          </cell>
        </row>
        <row r="43">
          <cell r="C43" t="str">
            <v>Entiat River Lake 05</v>
          </cell>
          <cell r="D43" t="str">
            <v>Restoration</v>
          </cell>
          <cell r="E43" t="str">
            <v>Flow- Summer Base Flow</v>
          </cell>
          <cell r="F43" t="str">
            <v>Summer Rearing</v>
          </cell>
          <cell r="G43" t="str">
            <v>no</v>
          </cell>
          <cell r="H43" t="str">
            <v>no</v>
          </cell>
          <cell r="I43" t="str">
            <v>yes</v>
          </cell>
          <cell r="J43" t="str">
            <v>no</v>
          </cell>
          <cell r="K43" t="str">
            <v>no</v>
          </cell>
          <cell r="L43" t="str">
            <v>spring_chinook</v>
          </cell>
        </row>
        <row r="44">
          <cell r="C44" t="str">
            <v>Entiat River Lake 05</v>
          </cell>
          <cell r="D44" t="str">
            <v>Upland Management</v>
          </cell>
          <cell r="E44" t="str">
            <v>Flow- Summer Base Flow</v>
          </cell>
          <cell r="F44" t="str">
            <v>Summer Rearing</v>
          </cell>
          <cell r="G44" t="str">
            <v>no</v>
          </cell>
          <cell r="H44" t="str">
            <v>no</v>
          </cell>
          <cell r="I44" t="str">
            <v>yes</v>
          </cell>
          <cell r="J44" t="str">
            <v>no</v>
          </cell>
          <cell r="K44" t="str">
            <v>no</v>
          </cell>
          <cell r="L44" t="str">
            <v>spring_chinook</v>
          </cell>
        </row>
        <row r="45">
          <cell r="C45" t="str">
            <v>Entiat River Lake 06</v>
          </cell>
          <cell r="D45" t="str">
            <v>Side Channel/Off-Channel Habitat Restoration</v>
          </cell>
          <cell r="E45" t="str">
            <v>Off-Channel- Side-Channels, Off-Channel- Side-Channels</v>
          </cell>
          <cell r="F45" t="str">
            <v>Fry Summer Rearing</v>
          </cell>
          <cell r="G45" t="str">
            <v>no</v>
          </cell>
          <cell r="H45" t="str">
            <v>no</v>
          </cell>
          <cell r="I45" t="str">
            <v>yes</v>
          </cell>
          <cell r="J45" t="str">
            <v>no</v>
          </cell>
          <cell r="K45" t="str">
            <v>no</v>
          </cell>
          <cell r="L45" t="str">
            <v>spring_chinook</v>
          </cell>
        </row>
        <row r="46">
          <cell r="C46" t="str">
            <v>Entiat River Lake 06</v>
          </cell>
          <cell r="D46" t="str">
            <v>Channel Complexity Restoration</v>
          </cell>
          <cell r="E46" t="str">
            <v>Cover- Boulders, Pool Quantity &amp; Quality</v>
          </cell>
          <cell r="F46" t="str">
            <v>Summer Rearing</v>
          </cell>
          <cell r="G46" t="str">
            <v>no</v>
          </cell>
          <cell r="H46" t="str">
            <v>no</v>
          </cell>
          <cell r="I46" t="str">
            <v>yes</v>
          </cell>
          <cell r="J46" t="str">
            <v>no</v>
          </cell>
          <cell r="K46" t="str">
            <v>no</v>
          </cell>
          <cell r="L46" t="str">
            <v>spring_chinook</v>
          </cell>
        </row>
        <row r="47">
          <cell r="C47" t="str">
            <v>Entiat River Lake 06</v>
          </cell>
          <cell r="D47" t="str">
            <v>Channel Modification</v>
          </cell>
          <cell r="E47" t="str">
            <v>Flow- Summer Base Flow</v>
          </cell>
          <cell r="F47" t="str">
            <v>Summer Rearing</v>
          </cell>
          <cell r="G47" t="str">
            <v>no</v>
          </cell>
          <cell r="H47" t="str">
            <v>no</v>
          </cell>
          <cell r="I47" t="str">
            <v>yes</v>
          </cell>
          <cell r="J47" t="str">
            <v>no</v>
          </cell>
          <cell r="K47" t="str">
            <v>no</v>
          </cell>
          <cell r="L47" t="str">
            <v>spring_chinook</v>
          </cell>
        </row>
        <row r="48">
          <cell r="C48" t="str">
            <v>Entiat River Lake 06</v>
          </cell>
          <cell r="D48" t="str">
            <v>Instream Flow Acquisition</v>
          </cell>
          <cell r="E48" t="str">
            <v>Flow- Summer Base Flow</v>
          </cell>
          <cell r="F48" t="str">
            <v>Summer Rearing</v>
          </cell>
          <cell r="G48" t="str">
            <v>no</v>
          </cell>
          <cell r="H48" t="str">
            <v>no</v>
          </cell>
          <cell r="I48" t="str">
            <v>yes</v>
          </cell>
          <cell r="J48" t="str">
            <v>no</v>
          </cell>
          <cell r="K48" t="str">
            <v>no</v>
          </cell>
          <cell r="L48" t="str">
            <v>spring_chinook</v>
          </cell>
        </row>
        <row r="49">
          <cell r="C49" t="str">
            <v>Entiat River Lake 06</v>
          </cell>
          <cell r="D49" t="str">
            <v>Restoration</v>
          </cell>
          <cell r="E49" t="str">
            <v>Flow- Summer Base Flow</v>
          </cell>
          <cell r="F49" t="str">
            <v>Summer Rearing</v>
          </cell>
          <cell r="G49" t="str">
            <v>no</v>
          </cell>
          <cell r="H49" t="str">
            <v>no</v>
          </cell>
          <cell r="I49" t="str">
            <v>yes</v>
          </cell>
          <cell r="J49" t="str">
            <v>no</v>
          </cell>
          <cell r="K49" t="str">
            <v>no</v>
          </cell>
          <cell r="L49" t="str">
            <v>spring_chinook</v>
          </cell>
        </row>
        <row r="50">
          <cell r="C50" t="str">
            <v>Entiat River Lake 06</v>
          </cell>
          <cell r="D50" t="str">
            <v>Upland Management</v>
          </cell>
          <cell r="E50" t="str">
            <v>Flow- Summer Base Flow</v>
          </cell>
          <cell r="F50" t="str">
            <v>Summer Rearing</v>
          </cell>
          <cell r="G50" t="str">
            <v>no</v>
          </cell>
          <cell r="H50" t="str">
            <v>no</v>
          </cell>
          <cell r="I50" t="str">
            <v>yes</v>
          </cell>
          <cell r="J50" t="str">
            <v>no</v>
          </cell>
          <cell r="K50" t="str">
            <v>no</v>
          </cell>
          <cell r="L50" t="str">
            <v>spring_chinook</v>
          </cell>
        </row>
        <row r="51">
          <cell r="C51" t="str">
            <v>Entiat River Lake 06</v>
          </cell>
          <cell r="D51" t="str">
            <v>Channel Modification</v>
          </cell>
          <cell r="E51" t="str">
            <v>Pool Quantity &amp; Quality</v>
          </cell>
          <cell r="F51" t="str">
            <v>Summer Rearing</v>
          </cell>
          <cell r="G51" t="str">
            <v>no</v>
          </cell>
          <cell r="H51" t="str">
            <v>no</v>
          </cell>
          <cell r="I51" t="str">
            <v>yes</v>
          </cell>
          <cell r="J51" t="str">
            <v>no</v>
          </cell>
          <cell r="K51" t="str">
            <v>no</v>
          </cell>
          <cell r="L51" t="str">
            <v>spring_chinook</v>
          </cell>
        </row>
        <row r="52">
          <cell r="C52" t="str">
            <v>Entiat River Lake 06</v>
          </cell>
          <cell r="D52" t="str">
            <v>Fine Sediment Management</v>
          </cell>
          <cell r="E52" t="str">
            <v>Pool Quantity &amp; Quality</v>
          </cell>
          <cell r="F52" t="str">
            <v>Summer Rearing</v>
          </cell>
          <cell r="G52" t="str">
            <v>no</v>
          </cell>
          <cell r="H52" t="str">
            <v>no</v>
          </cell>
          <cell r="I52" t="str">
            <v>yes</v>
          </cell>
          <cell r="J52" t="str">
            <v>no</v>
          </cell>
          <cell r="K52" t="str">
            <v>no</v>
          </cell>
          <cell r="L52" t="str">
            <v>spring_chinook</v>
          </cell>
        </row>
        <row r="53">
          <cell r="C53" t="str">
            <v>Entiat River Lake 07</v>
          </cell>
          <cell r="D53" t="str">
            <v>Channel Complexity Restoration</v>
          </cell>
          <cell r="E53" t="str">
            <v>Cover- Wood, Cover- Wood, Pool Quantity &amp; Quality</v>
          </cell>
          <cell r="F53" t="str">
            <v>Fry Summer Rearing</v>
          </cell>
          <cell r="G53" t="str">
            <v>no</v>
          </cell>
          <cell r="H53" t="str">
            <v>no</v>
          </cell>
          <cell r="I53" t="str">
            <v>yes</v>
          </cell>
          <cell r="J53" t="str">
            <v>no</v>
          </cell>
          <cell r="K53" t="str">
            <v>no</v>
          </cell>
          <cell r="L53" t="str">
            <v>spring_chinook</v>
          </cell>
        </row>
        <row r="54">
          <cell r="C54" t="str">
            <v>Entiat River Lake 07</v>
          </cell>
          <cell r="D54" t="str">
            <v>Channel Modification</v>
          </cell>
          <cell r="E54" t="str">
            <v>Cover- Wood, Cover- Wood, Pool Quantity &amp; Quality</v>
          </cell>
          <cell r="F54" t="str">
            <v>Fry Summer Rearing</v>
          </cell>
          <cell r="G54" t="str">
            <v>no</v>
          </cell>
          <cell r="H54" t="str">
            <v>no</v>
          </cell>
          <cell r="I54" t="str">
            <v>yes</v>
          </cell>
          <cell r="J54" t="str">
            <v>no</v>
          </cell>
          <cell r="K54" t="str">
            <v>no</v>
          </cell>
          <cell r="L54" t="str">
            <v>spring_chinook</v>
          </cell>
        </row>
        <row r="55">
          <cell r="C55" t="str">
            <v>Entiat River Lake 07</v>
          </cell>
          <cell r="D55" t="str">
            <v>Side Channel/Off-Channel Habitat Restoration</v>
          </cell>
          <cell r="E55" t="str">
            <v>Off-Channel- Side-Channels, Off-Channel- Side-Channels</v>
          </cell>
          <cell r="F55" t="str">
            <v>Fry Summer Rearing</v>
          </cell>
          <cell r="G55" t="str">
            <v>no</v>
          </cell>
          <cell r="H55" t="str">
            <v>no</v>
          </cell>
          <cell r="I55" t="str">
            <v>yes</v>
          </cell>
          <cell r="J55" t="str">
            <v>no</v>
          </cell>
          <cell r="K55" t="str">
            <v>no</v>
          </cell>
          <cell r="L55" t="str">
            <v>spring_chinook</v>
          </cell>
        </row>
        <row r="56">
          <cell r="C56" t="str">
            <v>Entiat River Lake 07</v>
          </cell>
          <cell r="D56" t="str">
            <v>Fine Sediment Management</v>
          </cell>
          <cell r="E56" t="str">
            <v>Pool Quantity &amp; Quality</v>
          </cell>
          <cell r="F56" t="str">
            <v>Summer Rearing</v>
          </cell>
          <cell r="G56" t="str">
            <v>no</v>
          </cell>
          <cell r="H56" t="str">
            <v>no</v>
          </cell>
          <cell r="I56" t="str">
            <v>yes</v>
          </cell>
          <cell r="J56" t="str">
            <v>no</v>
          </cell>
          <cell r="K56" t="str">
            <v>no</v>
          </cell>
          <cell r="L56" t="str">
            <v>spring_chinook</v>
          </cell>
        </row>
        <row r="57">
          <cell r="C57" t="str">
            <v>Entiat River Lake 08</v>
          </cell>
          <cell r="D57" t="str">
            <v>Channel Complexity Restoration</v>
          </cell>
          <cell r="E57" t="str">
            <v>Cover- Wood, Cover- Wood, Pool Quantity &amp; Quality</v>
          </cell>
          <cell r="F57" t="str">
            <v>Fry Summer Rearing</v>
          </cell>
          <cell r="G57" t="str">
            <v>no</v>
          </cell>
          <cell r="H57" t="str">
            <v>no</v>
          </cell>
          <cell r="I57" t="str">
            <v>yes</v>
          </cell>
          <cell r="J57" t="str">
            <v>no</v>
          </cell>
          <cell r="K57" t="str">
            <v>no</v>
          </cell>
          <cell r="L57" t="str">
            <v>spring_chinook</v>
          </cell>
        </row>
        <row r="58">
          <cell r="C58" t="str">
            <v>Entiat River Lake 08</v>
          </cell>
          <cell r="D58" t="str">
            <v>Channel Modification</v>
          </cell>
          <cell r="E58" t="str">
            <v>Cover- Wood, Cover- Wood, Pool Quantity &amp; Quality</v>
          </cell>
          <cell r="F58" t="str">
            <v>Fry Summer Rearing</v>
          </cell>
          <cell r="G58" t="str">
            <v>no</v>
          </cell>
          <cell r="H58" t="str">
            <v>no</v>
          </cell>
          <cell r="I58" t="str">
            <v>yes</v>
          </cell>
          <cell r="J58" t="str">
            <v>no</v>
          </cell>
          <cell r="K58" t="str">
            <v>no</v>
          </cell>
          <cell r="L58" t="str">
            <v>spring_chinook</v>
          </cell>
        </row>
        <row r="59">
          <cell r="C59" t="str">
            <v>Entiat River Lake 08</v>
          </cell>
          <cell r="D59" t="str">
            <v>Side Channel/Off-Channel Habitat Restoration</v>
          </cell>
          <cell r="E59" t="str">
            <v>Off-Channel- Side-Channels, Off-Channel- Side-Channels</v>
          </cell>
          <cell r="F59" t="str">
            <v>Fry Summer Rearing</v>
          </cell>
          <cell r="G59" t="str">
            <v>no</v>
          </cell>
          <cell r="H59" t="str">
            <v>no</v>
          </cell>
          <cell r="I59" t="str">
            <v>yes</v>
          </cell>
          <cell r="J59" t="str">
            <v>no</v>
          </cell>
          <cell r="K59" t="str">
            <v>no</v>
          </cell>
          <cell r="L59" t="str">
            <v>spring_chinook</v>
          </cell>
        </row>
        <row r="60">
          <cell r="C60" t="str">
            <v>Entiat River Lake 08</v>
          </cell>
          <cell r="D60" t="str">
            <v>Fine Sediment Management</v>
          </cell>
          <cell r="E60" t="str">
            <v>Pool Quantity &amp; Quality</v>
          </cell>
          <cell r="F60" t="str">
            <v>Summer Rearing</v>
          </cell>
          <cell r="G60" t="str">
            <v>no</v>
          </cell>
          <cell r="H60" t="str">
            <v>no</v>
          </cell>
          <cell r="I60" t="str">
            <v>yes</v>
          </cell>
          <cell r="J60" t="str">
            <v>no</v>
          </cell>
          <cell r="K60" t="str">
            <v>no</v>
          </cell>
          <cell r="L60" t="str">
            <v>spring_chinook</v>
          </cell>
        </row>
        <row r="61">
          <cell r="C61" t="str">
            <v>Entiat River Lake 08</v>
          </cell>
          <cell r="D61" t="str">
            <v>Floodplain Reconnection</v>
          </cell>
          <cell r="E61" t="str">
            <v>Off-Channel- Floodplain, Off-Channel- Floodplain</v>
          </cell>
          <cell r="F61" t="str">
            <v>Fry Summer Rearing</v>
          </cell>
          <cell r="G61" t="str">
            <v>no</v>
          </cell>
          <cell r="H61" t="str">
            <v>no</v>
          </cell>
          <cell r="I61" t="str">
            <v>yes</v>
          </cell>
          <cell r="J61" t="str">
            <v>no</v>
          </cell>
          <cell r="K61" t="str">
            <v>no</v>
          </cell>
          <cell r="L61" t="str">
            <v>spring_chinook</v>
          </cell>
        </row>
        <row r="62">
          <cell r="C62" t="str">
            <v>Entiat River Lake 09</v>
          </cell>
          <cell r="D62" t="str">
            <v>Channel Complexity Restoration</v>
          </cell>
          <cell r="E62" t="str">
            <v>Cover- Wood, Cover- Wood, Pool Quantity &amp; Quality</v>
          </cell>
          <cell r="F62" t="str">
            <v>Fry Summer Rearing</v>
          </cell>
          <cell r="G62" t="str">
            <v>no</v>
          </cell>
          <cell r="H62" t="str">
            <v>no</v>
          </cell>
          <cell r="I62" t="str">
            <v>yes</v>
          </cell>
          <cell r="J62" t="str">
            <v>no</v>
          </cell>
          <cell r="K62" t="str">
            <v>no</v>
          </cell>
          <cell r="L62" t="str">
            <v>spring_chinook</v>
          </cell>
        </row>
        <row r="63">
          <cell r="C63" t="str">
            <v>Entiat River Lake 09</v>
          </cell>
          <cell r="D63" t="str">
            <v>Channel Modification</v>
          </cell>
          <cell r="E63" t="str">
            <v>Cover- Wood, Cover- Wood, Pool Quantity &amp; Quality</v>
          </cell>
          <cell r="F63" t="str">
            <v>Fry Summer Rearing</v>
          </cell>
          <cell r="G63" t="str">
            <v>no</v>
          </cell>
          <cell r="H63" t="str">
            <v>no</v>
          </cell>
          <cell r="I63" t="str">
            <v>yes</v>
          </cell>
          <cell r="J63" t="str">
            <v>no</v>
          </cell>
          <cell r="K63" t="str">
            <v>no</v>
          </cell>
          <cell r="L63" t="str">
            <v>spring_chinook</v>
          </cell>
        </row>
        <row r="64">
          <cell r="C64" t="str">
            <v>Entiat River Lake 09</v>
          </cell>
          <cell r="D64" t="str">
            <v>Side Channel/Off-Channel Habitat Restoration</v>
          </cell>
          <cell r="E64" t="str">
            <v>Off-Channel- Side-Channels, Off-Channel- Side-Channels</v>
          </cell>
          <cell r="F64" t="str">
            <v>Fry Summer Rearing</v>
          </cell>
          <cell r="G64" t="str">
            <v>no</v>
          </cell>
          <cell r="H64" t="str">
            <v>no</v>
          </cell>
          <cell r="I64" t="str">
            <v>yes</v>
          </cell>
          <cell r="J64" t="str">
            <v>no</v>
          </cell>
          <cell r="K64" t="str">
            <v>no</v>
          </cell>
          <cell r="L64" t="str">
            <v>spring_chinook</v>
          </cell>
        </row>
        <row r="65">
          <cell r="C65" t="str">
            <v>Entiat River Lake 09</v>
          </cell>
          <cell r="D65" t="str">
            <v>Fine Sediment Management</v>
          </cell>
          <cell r="E65" t="str">
            <v>Pool Quantity &amp; Quality</v>
          </cell>
          <cell r="F65" t="str">
            <v>Summer Rearing</v>
          </cell>
          <cell r="G65" t="str">
            <v>no</v>
          </cell>
          <cell r="H65" t="str">
            <v>no</v>
          </cell>
          <cell r="I65" t="str">
            <v>yes</v>
          </cell>
          <cell r="J65" t="str">
            <v>no</v>
          </cell>
          <cell r="K65" t="str">
            <v>no</v>
          </cell>
          <cell r="L65" t="str">
            <v>spring_chinook</v>
          </cell>
        </row>
        <row r="66">
          <cell r="C66" t="str">
            <v>Entiat River Lake 09</v>
          </cell>
          <cell r="D66" t="str">
            <v>Floodplain Reconnection</v>
          </cell>
          <cell r="E66" t="str">
            <v>Off-Channel- Floodplain, Off-Channel- Floodplain</v>
          </cell>
          <cell r="F66" t="str">
            <v>Fry Summer Rearing</v>
          </cell>
          <cell r="G66" t="str">
            <v>no</v>
          </cell>
          <cell r="H66" t="str">
            <v>no</v>
          </cell>
          <cell r="I66" t="str">
            <v>yes</v>
          </cell>
          <cell r="J66" t="str">
            <v>no</v>
          </cell>
          <cell r="K66" t="str">
            <v>no</v>
          </cell>
          <cell r="L66" t="str">
            <v>spring_chinook</v>
          </cell>
        </row>
        <row r="67">
          <cell r="C67" t="str">
            <v>Entiat River Lake 10</v>
          </cell>
          <cell r="D67" t="str">
            <v>Channel Complexity Restoration</v>
          </cell>
          <cell r="E67" t="str">
            <v>Cover- Wood, Cover- Wood, Pool Quantity &amp; Quality</v>
          </cell>
          <cell r="F67" t="str">
            <v>Fry Summer Rearing</v>
          </cell>
          <cell r="G67" t="str">
            <v>no</v>
          </cell>
          <cell r="H67" t="str">
            <v>no</v>
          </cell>
          <cell r="I67" t="str">
            <v>yes</v>
          </cell>
          <cell r="J67" t="str">
            <v>no</v>
          </cell>
          <cell r="K67" t="str">
            <v>no</v>
          </cell>
          <cell r="L67" t="str">
            <v>spring_chinook</v>
          </cell>
        </row>
        <row r="68">
          <cell r="C68" t="str">
            <v>Entiat River Lake 10</v>
          </cell>
          <cell r="D68" t="str">
            <v>Channel Modification</v>
          </cell>
          <cell r="E68" t="str">
            <v>Cover- Wood, Cover- Wood, Pool Quantity &amp; Quality</v>
          </cell>
          <cell r="F68" t="str">
            <v>Fry Summer Rearing</v>
          </cell>
          <cell r="G68" t="str">
            <v>no</v>
          </cell>
          <cell r="H68" t="str">
            <v>no</v>
          </cell>
          <cell r="I68" t="str">
            <v>yes</v>
          </cell>
          <cell r="J68" t="str">
            <v>no</v>
          </cell>
          <cell r="K68" t="str">
            <v>no</v>
          </cell>
          <cell r="L68" t="str">
            <v>spring_chinook</v>
          </cell>
        </row>
        <row r="69">
          <cell r="C69" t="str">
            <v>Entiat River Lake 10</v>
          </cell>
          <cell r="D69" t="str">
            <v>Side Channel/Off-Channel Habitat Restoration</v>
          </cell>
          <cell r="E69" t="str">
            <v>Off-Channel- Side-Channels, Off-Channel- Side-Channels</v>
          </cell>
          <cell r="F69" t="str">
            <v>Fry Summer Rearing</v>
          </cell>
          <cell r="G69" t="str">
            <v>no</v>
          </cell>
          <cell r="H69" t="str">
            <v>no</v>
          </cell>
          <cell r="I69" t="str">
            <v>yes</v>
          </cell>
          <cell r="J69" t="str">
            <v>no</v>
          </cell>
          <cell r="K69" t="str">
            <v>no</v>
          </cell>
          <cell r="L69" t="str">
            <v>spring_chinook</v>
          </cell>
        </row>
        <row r="70">
          <cell r="C70" t="str">
            <v>Entiat River Lake 10</v>
          </cell>
          <cell r="D70" t="str">
            <v>Fine Sediment Management</v>
          </cell>
          <cell r="E70" t="str">
            <v>Pool Quantity &amp; Quality</v>
          </cell>
          <cell r="F70" t="str">
            <v>Summer Rearing</v>
          </cell>
          <cell r="G70" t="str">
            <v>no</v>
          </cell>
          <cell r="H70" t="str">
            <v>no</v>
          </cell>
          <cell r="I70" t="str">
            <v>yes</v>
          </cell>
          <cell r="J70" t="str">
            <v>no</v>
          </cell>
          <cell r="K70" t="str">
            <v>no</v>
          </cell>
          <cell r="L70" t="str">
            <v>spring_chinook</v>
          </cell>
        </row>
        <row r="71">
          <cell r="C71" t="str">
            <v>Entiat River Lake 10</v>
          </cell>
          <cell r="D71" t="str">
            <v>Floodplain Reconnection</v>
          </cell>
          <cell r="E71" t="str">
            <v>Off-Channel- Floodplain, Off-Channel- Floodplain</v>
          </cell>
          <cell r="F71" t="str">
            <v>Fry Summer Rearing</v>
          </cell>
          <cell r="G71" t="str">
            <v>no</v>
          </cell>
          <cell r="H71" t="str">
            <v>no</v>
          </cell>
          <cell r="I71" t="str">
            <v>yes</v>
          </cell>
          <cell r="J71" t="str">
            <v>no</v>
          </cell>
          <cell r="K71" t="str">
            <v>no</v>
          </cell>
          <cell r="L71" t="str">
            <v>spring_chinook</v>
          </cell>
        </row>
        <row r="72">
          <cell r="C72" t="str">
            <v>Entiat River Lake 11</v>
          </cell>
          <cell r="D72" t="str">
            <v>Channel Complexity Restoration</v>
          </cell>
          <cell r="E72" t="str">
            <v>Cover- Wood, Cover- Wood</v>
          </cell>
          <cell r="F72" t="str">
            <v>Fry Summer Rearing</v>
          </cell>
          <cell r="G72" t="str">
            <v>no</v>
          </cell>
          <cell r="H72" t="str">
            <v>no</v>
          </cell>
          <cell r="I72" t="str">
            <v>yes</v>
          </cell>
          <cell r="J72" t="str">
            <v>no</v>
          </cell>
          <cell r="K72" t="str">
            <v>no</v>
          </cell>
          <cell r="L72" t="str">
            <v>spring_chinook</v>
          </cell>
        </row>
        <row r="73">
          <cell r="C73" t="str">
            <v>Entiat River Lake 11</v>
          </cell>
          <cell r="D73" t="str">
            <v>Channel Modification</v>
          </cell>
          <cell r="E73" t="str">
            <v>Cover- Wood, Cover- Wood</v>
          </cell>
          <cell r="F73" t="str">
            <v>Fry Summer Rearing</v>
          </cell>
          <cell r="G73" t="str">
            <v>no</v>
          </cell>
          <cell r="H73" t="str">
            <v>no</v>
          </cell>
          <cell r="I73" t="str">
            <v>yes</v>
          </cell>
          <cell r="J73" t="str">
            <v>no</v>
          </cell>
          <cell r="K73" t="str">
            <v>no</v>
          </cell>
          <cell r="L73" t="str">
            <v>spring_chinook</v>
          </cell>
        </row>
        <row r="74">
          <cell r="C74" t="str">
            <v>Entiat River Lake 11</v>
          </cell>
          <cell r="D74" t="str">
            <v>Side Channel/Off-Channel Habitat Restoration</v>
          </cell>
          <cell r="E74" t="str">
            <v>Off-Channel- Side-Channels, Off-Channel- Side-Channels</v>
          </cell>
          <cell r="F74" t="str">
            <v>Fry Summer Rearing</v>
          </cell>
          <cell r="G74" t="str">
            <v>no</v>
          </cell>
          <cell r="H74" t="str">
            <v>no</v>
          </cell>
          <cell r="I74" t="str">
            <v>yes</v>
          </cell>
          <cell r="J74" t="str">
            <v>no</v>
          </cell>
          <cell r="K74" t="str">
            <v>no</v>
          </cell>
          <cell r="L74" t="str">
            <v>spring_chinook</v>
          </cell>
        </row>
        <row r="75">
          <cell r="C75" t="str">
            <v>Entiat River Mills 01</v>
          </cell>
          <cell r="D75" t="str">
            <v>Water Quality Improvement</v>
          </cell>
          <cell r="E75" t="str">
            <v>Contaminants, Temperature- Rearing</v>
          </cell>
          <cell r="F75" t="str">
            <v>Summer Rearing</v>
          </cell>
          <cell r="G75" t="str">
            <v>no</v>
          </cell>
          <cell r="H75" t="str">
            <v>no</v>
          </cell>
          <cell r="I75" t="str">
            <v>no</v>
          </cell>
          <cell r="J75" t="str">
            <v>yes</v>
          </cell>
          <cell r="K75" t="str">
            <v>no</v>
          </cell>
          <cell r="L75" t="str">
            <v>steelhead</v>
          </cell>
        </row>
        <row r="76">
          <cell r="C76" t="str">
            <v>Entiat River Mills 01</v>
          </cell>
          <cell r="D76" t="str">
            <v>Channel Modification</v>
          </cell>
          <cell r="E76" t="str">
            <v>Flow- Summer Base Flow</v>
          </cell>
          <cell r="F76" t="str">
            <v>Summer Rearing</v>
          </cell>
          <cell r="G76" t="str">
            <v>no</v>
          </cell>
          <cell r="H76" t="str">
            <v>no</v>
          </cell>
          <cell r="I76" t="str">
            <v>no</v>
          </cell>
          <cell r="J76" t="str">
            <v>yes</v>
          </cell>
          <cell r="K76" t="str">
            <v>no</v>
          </cell>
          <cell r="L76" t="str">
            <v>steelhead</v>
          </cell>
        </row>
        <row r="77">
          <cell r="C77" t="str">
            <v>Entiat River Mills 01</v>
          </cell>
          <cell r="D77" t="str">
            <v>Instream Flow Acquisition</v>
          </cell>
          <cell r="E77" t="str">
            <v>Flow- Summer Base Flow</v>
          </cell>
          <cell r="F77" t="str">
            <v>Summer Rearing</v>
          </cell>
          <cell r="G77" t="str">
            <v>no</v>
          </cell>
          <cell r="H77" t="str">
            <v>no</v>
          </cell>
          <cell r="I77" t="str">
            <v>no</v>
          </cell>
          <cell r="J77" t="str">
            <v>yes</v>
          </cell>
          <cell r="K77" t="str">
            <v>no</v>
          </cell>
          <cell r="L77" t="str">
            <v>steelhead</v>
          </cell>
        </row>
        <row r="78">
          <cell r="C78" t="str">
            <v>Entiat River Mills 01</v>
          </cell>
          <cell r="D78" t="str">
            <v>Restoration</v>
          </cell>
          <cell r="E78" t="str">
            <v>Flow- Summer Base Flow</v>
          </cell>
          <cell r="F78" t="str">
            <v>Summer Rearing</v>
          </cell>
          <cell r="G78" t="str">
            <v>no</v>
          </cell>
          <cell r="H78" t="str">
            <v>no</v>
          </cell>
          <cell r="I78" t="str">
            <v>no</v>
          </cell>
          <cell r="J78" t="str">
            <v>yes</v>
          </cell>
          <cell r="K78" t="str">
            <v>no</v>
          </cell>
          <cell r="L78" t="str">
            <v>steelhead</v>
          </cell>
        </row>
        <row r="79">
          <cell r="C79" t="str">
            <v>Entiat River Mills 01</v>
          </cell>
          <cell r="D79" t="str">
            <v>Upland Management</v>
          </cell>
          <cell r="E79" t="str">
            <v>Flow- Summer Base Flow</v>
          </cell>
          <cell r="F79" t="str">
            <v>Summer Rearing</v>
          </cell>
          <cell r="G79" t="str">
            <v>no</v>
          </cell>
          <cell r="H79" t="str">
            <v>no</v>
          </cell>
          <cell r="I79" t="str">
            <v>no</v>
          </cell>
          <cell r="J79" t="str">
            <v>yes</v>
          </cell>
          <cell r="K79" t="str">
            <v>no</v>
          </cell>
          <cell r="L79" t="str">
            <v>steelhead</v>
          </cell>
        </row>
        <row r="80">
          <cell r="C80" t="str">
            <v>Entiat River Mills 01</v>
          </cell>
          <cell r="D80" t="str">
            <v>Channel Complexity Restoration</v>
          </cell>
          <cell r="E80" t="str">
            <v>Predators- Juveniles</v>
          </cell>
          <cell r="F80" t="str">
            <v>Summer Rearing</v>
          </cell>
          <cell r="G80" t="str">
            <v>no</v>
          </cell>
          <cell r="H80" t="str">
            <v>no</v>
          </cell>
          <cell r="I80" t="str">
            <v>no</v>
          </cell>
          <cell r="J80" t="str">
            <v>yes</v>
          </cell>
          <cell r="K80" t="str">
            <v>no</v>
          </cell>
          <cell r="L80" t="str">
            <v>steelhead</v>
          </cell>
        </row>
        <row r="81">
          <cell r="C81" t="str">
            <v>Entiat River Mills 01</v>
          </cell>
          <cell r="D81" t="str">
            <v>Floodplain Reconnection</v>
          </cell>
          <cell r="E81" t="str">
            <v>Predators- Juveniles</v>
          </cell>
          <cell r="F81" t="str">
            <v>Summer Rearing</v>
          </cell>
          <cell r="G81" t="str">
            <v>no</v>
          </cell>
          <cell r="H81" t="str">
            <v>no</v>
          </cell>
          <cell r="I81" t="str">
            <v>no</v>
          </cell>
          <cell r="J81" t="str">
            <v>yes</v>
          </cell>
          <cell r="K81" t="str">
            <v>no</v>
          </cell>
          <cell r="L81" t="str">
            <v>steelhead</v>
          </cell>
        </row>
        <row r="82">
          <cell r="C82" t="str">
            <v>Entiat River Mills 01</v>
          </cell>
          <cell r="D82" t="str">
            <v>Predator Management</v>
          </cell>
          <cell r="E82" t="str">
            <v>Predators- Juveniles</v>
          </cell>
          <cell r="F82" t="str">
            <v>Summer Rearing</v>
          </cell>
          <cell r="G82" t="str">
            <v>no</v>
          </cell>
          <cell r="H82" t="str">
            <v>no</v>
          </cell>
          <cell r="I82" t="str">
            <v>no</v>
          </cell>
          <cell r="J82" t="str">
            <v>yes</v>
          </cell>
          <cell r="K82" t="str">
            <v>no</v>
          </cell>
          <cell r="L82" t="str">
            <v>steelhead</v>
          </cell>
        </row>
        <row r="83">
          <cell r="C83" t="str">
            <v>Entiat River Mills 01</v>
          </cell>
          <cell r="D83" t="str">
            <v>Side Channel/Off-Channel Habitat Restoration</v>
          </cell>
          <cell r="E83" t="str">
            <v>Predators- Juveniles</v>
          </cell>
          <cell r="F83" t="str">
            <v>Summer Rearing</v>
          </cell>
          <cell r="G83" t="str">
            <v>no</v>
          </cell>
          <cell r="H83" t="str">
            <v>no</v>
          </cell>
          <cell r="I83" t="str">
            <v>no</v>
          </cell>
          <cell r="J83" t="str">
            <v>yes</v>
          </cell>
          <cell r="K83" t="str">
            <v>no</v>
          </cell>
          <cell r="L83" t="str">
            <v>steelhead</v>
          </cell>
        </row>
        <row r="84">
          <cell r="C84" t="str">
            <v>Entiat River Mills 02</v>
          </cell>
          <cell r="D84" t="str">
            <v>Water Quality Improvement</v>
          </cell>
          <cell r="E84" t="str">
            <v>Temperature- Rearing, Contaminants, Temperature- Rearing</v>
          </cell>
          <cell r="F84" t="str">
            <v>from_HQ_pathway Summer Rearing</v>
          </cell>
          <cell r="G84" t="str">
            <v>no</v>
          </cell>
          <cell r="H84" t="str">
            <v>yes</v>
          </cell>
          <cell r="I84" t="str">
            <v>no</v>
          </cell>
          <cell r="J84" t="str">
            <v>yes</v>
          </cell>
          <cell r="K84" t="str">
            <v>no</v>
          </cell>
          <cell r="L84" t="str">
            <v>steelhead</v>
          </cell>
        </row>
        <row r="85">
          <cell r="C85" t="str">
            <v>Entiat River Mills 02</v>
          </cell>
          <cell r="D85" t="str">
            <v>Floodplain Reconnection</v>
          </cell>
          <cell r="E85" t="str">
            <v>Riparian- Structure, Riparian-Disturbance, Riparian- Canopy Cover, Off-Channel- Floodplain, Off-Channel- Floodplain</v>
          </cell>
          <cell r="F85" t="str">
            <v>from_HQ_pathway Summer Rearing</v>
          </cell>
          <cell r="G85" t="str">
            <v>no</v>
          </cell>
          <cell r="H85" t="str">
            <v>yes</v>
          </cell>
          <cell r="I85" t="str">
            <v>no</v>
          </cell>
          <cell r="J85" t="str">
            <v>yes</v>
          </cell>
          <cell r="K85" t="str">
            <v>no</v>
          </cell>
          <cell r="L85" t="str">
            <v>steelhead</v>
          </cell>
        </row>
        <row r="86">
          <cell r="C86" t="str">
            <v>Entiat River Mills 02</v>
          </cell>
          <cell r="D86" t="str">
            <v>Instream Flow Acquisition</v>
          </cell>
          <cell r="E86" t="str">
            <v>Riparian- Structure, Riparian-Disturbance, Riparian- Canopy Cover, Riparian</v>
          </cell>
          <cell r="F86" t="str">
            <v>from_HQ_pathway</v>
          </cell>
          <cell r="G86" t="str">
            <v>no</v>
          </cell>
          <cell r="H86" t="str">
            <v>yes</v>
          </cell>
          <cell r="I86" t="str">
            <v>no</v>
          </cell>
          <cell r="J86" t="str">
            <v>no</v>
          </cell>
          <cell r="K86" t="str">
            <v>no</v>
          </cell>
          <cell r="L86" t="str">
            <v>steelhead</v>
          </cell>
        </row>
        <row r="87">
          <cell r="C87" t="str">
            <v>Entiat River Mills 02</v>
          </cell>
          <cell r="D87" t="str">
            <v>Restoration</v>
          </cell>
          <cell r="E87" t="str">
            <v>Riparian- Structure, Riparian-Disturbance, Riparian- Canopy Cover, Riparian</v>
          </cell>
          <cell r="F87" t="str">
            <v>from_HQ_pathway</v>
          </cell>
          <cell r="G87" t="str">
            <v>no</v>
          </cell>
          <cell r="H87" t="str">
            <v>yes</v>
          </cell>
          <cell r="I87" t="str">
            <v>no</v>
          </cell>
          <cell r="J87" t="str">
            <v>no</v>
          </cell>
          <cell r="K87" t="str">
            <v>no</v>
          </cell>
          <cell r="L87" t="str">
            <v>steelhead</v>
          </cell>
        </row>
        <row r="88">
          <cell r="C88" t="str">
            <v>Entiat River Mills 02</v>
          </cell>
          <cell r="D88" t="str">
            <v>Side Channel/Off-Channel Habitat Restoration</v>
          </cell>
          <cell r="E88" t="str">
            <v>Riparian- Structure, Riparian-Disturbance, Riparian- Canopy Cover, Riparian, Predators- Juveniles</v>
          </cell>
          <cell r="F88" t="str">
            <v>from_HQ_pathway Summer Rearing</v>
          </cell>
          <cell r="G88" t="str">
            <v>no</v>
          </cell>
          <cell r="H88" t="str">
            <v>yes</v>
          </cell>
          <cell r="I88" t="str">
            <v>no</v>
          </cell>
          <cell r="J88" t="str">
            <v>yes</v>
          </cell>
          <cell r="K88" t="str">
            <v>no</v>
          </cell>
          <cell r="L88" t="str">
            <v>steelhead</v>
          </cell>
        </row>
        <row r="89">
          <cell r="C89" t="str">
            <v>Entiat River Mills 02</v>
          </cell>
          <cell r="D89" t="str">
            <v>Bank Restoration</v>
          </cell>
          <cell r="E89" t="str">
            <v>Riparian, % Fines/Embeddedness</v>
          </cell>
          <cell r="F89" t="str">
            <v>from_HQ_pathway Winter Rearing</v>
          </cell>
          <cell r="G89" t="str">
            <v>no</v>
          </cell>
          <cell r="H89" t="str">
            <v>yes</v>
          </cell>
          <cell r="I89" t="str">
            <v>no</v>
          </cell>
          <cell r="J89" t="str">
            <v>yes</v>
          </cell>
          <cell r="K89" t="str">
            <v>no</v>
          </cell>
          <cell r="L89" t="str">
            <v>steelhead</v>
          </cell>
        </row>
        <row r="90">
          <cell r="C90" t="str">
            <v>Entiat River Mills 02</v>
          </cell>
          <cell r="D90" t="str">
            <v>Floodplain Reconnection</v>
          </cell>
          <cell r="E90" t="str">
            <v>Riparian, Predators- Juveniles</v>
          </cell>
          <cell r="F90" t="str">
            <v>from_HQ_pathway Summer Rearing</v>
          </cell>
          <cell r="G90" t="str">
            <v>no</v>
          </cell>
          <cell r="H90" t="str">
            <v>yes</v>
          </cell>
          <cell r="I90" t="str">
            <v>no</v>
          </cell>
          <cell r="J90" t="str">
            <v>yes</v>
          </cell>
          <cell r="K90" t="str">
            <v>no</v>
          </cell>
          <cell r="L90" t="str">
            <v>steelhead</v>
          </cell>
        </row>
        <row r="91">
          <cell r="C91" t="str">
            <v>Entiat River Mills 02</v>
          </cell>
          <cell r="D91" t="str">
            <v>Channel Complexity Restoration</v>
          </cell>
          <cell r="E91" t="str">
            <v>Cover- Wood, Pool Quantity&amp; Quality, Cover- Wood, Pool Quantity &amp; Quality, Predators- Juveniles, Cover- Wood</v>
          </cell>
          <cell r="F91" t="str">
            <v>from_HQ_pathway Summer Rearing Winter Rearing</v>
          </cell>
          <cell r="G91" t="str">
            <v>no</v>
          </cell>
          <cell r="H91" t="str">
            <v>yes</v>
          </cell>
          <cell r="I91" t="str">
            <v>no</v>
          </cell>
          <cell r="J91" t="str">
            <v>yes</v>
          </cell>
          <cell r="K91" t="str">
            <v>no</v>
          </cell>
          <cell r="L91" t="str">
            <v>steelhead</v>
          </cell>
        </row>
        <row r="92">
          <cell r="C92" t="str">
            <v>Entiat River Mills 02</v>
          </cell>
          <cell r="D92" t="str">
            <v>Channel Modification</v>
          </cell>
          <cell r="E92" t="str">
            <v>Cover- Wood, Pool Quantity&amp; Quality, Cover- Wood, Pool Quantity &amp; Quality, % Fines/Embeddedness, Cover- Wood</v>
          </cell>
          <cell r="F92" t="str">
            <v>from_HQ_pathway Summer Rearing Winter Rearing</v>
          </cell>
          <cell r="G92" t="str">
            <v>no</v>
          </cell>
          <cell r="H92" t="str">
            <v>yes</v>
          </cell>
          <cell r="I92" t="str">
            <v>no</v>
          </cell>
          <cell r="J92" t="str">
            <v>yes</v>
          </cell>
          <cell r="K92" t="str">
            <v>no</v>
          </cell>
          <cell r="L92" t="str">
            <v>steelhead</v>
          </cell>
        </row>
        <row r="93">
          <cell r="C93" t="str">
            <v>Entiat River Mills 02</v>
          </cell>
          <cell r="D93" t="str">
            <v>Fine Sediment Management</v>
          </cell>
          <cell r="E93" t="str">
            <v>Pool Quantity&amp; Quality, Pool Quantity &amp; Quality, % Fines/Embeddedness</v>
          </cell>
          <cell r="F93" t="str">
            <v>from_HQ_pathway Summer Rearing Winter Rearing</v>
          </cell>
          <cell r="G93" t="str">
            <v>no</v>
          </cell>
          <cell r="H93" t="str">
            <v>yes</v>
          </cell>
          <cell r="I93" t="str">
            <v>no</v>
          </cell>
          <cell r="J93" t="str">
            <v>yes</v>
          </cell>
          <cell r="K93" t="str">
            <v>no</v>
          </cell>
          <cell r="L93" t="str">
            <v>steelhead</v>
          </cell>
        </row>
        <row r="94">
          <cell r="C94" t="str">
            <v>Entiat River Mills 02</v>
          </cell>
          <cell r="D94" t="str">
            <v>Side Channel/Off-Channel Habitat Restoration</v>
          </cell>
          <cell r="E94" t="str">
            <v>Off-Channel- Side-Channels, Off-Channel- Side-Channels, Off-Channel- Side-Channels</v>
          </cell>
          <cell r="F94" t="str">
            <v>from_HQ_pathway Summer Rearing Winter Rearing</v>
          </cell>
          <cell r="G94" t="str">
            <v>no</v>
          </cell>
          <cell r="H94" t="str">
            <v>yes</v>
          </cell>
          <cell r="I94" t="str">
            <v>no</v>
          </cell>
          <cell r="J94" t="str">
            <v>yes</v>
          </cell>
          <cell r="K94" t="str">
            <v>no</v>
          </cell>
          <cell r="L94" t="str">
            <v>steelhead</v>
          </cell>
        </row>
        <row r="95">
          <cell r="C95" t="str">
            <v>Entiat River Mills 02</v>
          </cell>
          <cell r="D95" t="str">
            <v>Predator Management</v>
          </cell>
          <cell r="E95" t="str">
            <v>Predators- Juveniles</v>
          </cell>
          <cell r="F95" t="str">
            <v>Summer Rearing</v>
          </cell>
          <cell r="G95" t="str">
            <v>no</v>
          </cell>
          <cell r="H95" t="str">
            <v>no</v>
          </cell>
          <cell r="I95" t="str">
            <v>no</v>
          </cell>
          <cell r="J95" t="str">
            <v>yes</v>
          </cell>
          <cell r="K95" t="str">
            <v>no</v>
          </cell>
          <cell r="L95" t="str">
            <v>steelhead</v>
          </cell>
        </row>
        <row r="96">
          <cell r="C96" t="str">
            <v>Entiat River Mills 02</v>
          </cell>
          <cell r="D96" t="str">
            <v>Channel Complexity Restoration</v>
          </cell>
          <cell r="E96" t="str">
            <v>% Fines/Embeddedness</v>
          </cell>
          <cell r="F96" t="str">
            <v>Winter Rearing</v>
          </cell>
          <cell r="G96" t="str">
            <v>no</v>
          </cell>
          <cell r="H96" t="str">
            <v>no</v>
          </cell>
          <cell r="I96" t="str">
            <v>no</v>
          </cell>
          <cell r="J96" t="str">
            <v>yes</v>
          </cell>
          <cell r="K96" t="str">
            <v>no</v>
          </cell>
          <cell r="L96" t="str">
            <v>steelhead</v>
          </cell>
        </row>
        <row r="97">
          <cell r="C97" t="str">
            <v>Entiat River Mills 03</v>
          </cell>
          <cell r="D97" t="str">
            <v>Water Quality Improvement</v>
          </cell>
          <cell r="E97" t="str">
            <v>Temperature- Rearing, Contaminants, Temperature- Rearing</v>
          </cell>
          <cell r="F97" t="str">
            <v>from_HQ_pathway Summer Rearing</v>
          </cell>
          <cell r="G97" t="str">
            <v>no</v>
          </cell>
          <cell r="H97" t="str">
            <v>yes</v>
          </cell>
          <cell r="I97" t="str">
            <v>no</v>
          </cell>
          <cell r="J97" t="str">
            <v>yes</v>
          </cell>
          <cell r="K97" t="str">
            <v>no</v>
          </cell>
          <cell r="L97" t="str">
            <v>steelhead</v>
          </cell>
        </row>
        <row r="98">
          <cell r="C98" t="str">
            <v>Entiat River Mills 03</v>
          </cell>
          <cell r="D98" t="str">
            <v>Floodplain Reconnection</v>
          </cell>
          <cell r="E98" t="str">
            <v>Riparian- Structure, Riparian-Disturbance, Riparian- Canopy Cover, Off-Channel- Floodplain, Off-Channel- Floodplain</v>
          </cell>
          <cell r="F98" t="str">
            <v>from_HQ_pathway Summer Rearing</v>
          </cell>
          <cell r="G98" t="str">
            <v>no</v>
          </cell>
          <cell r="H98" t="str">
            <v>yes</v>
          </cell>
          <cell r="I98" t="str">
            <v>no</v>
          </cell>
          <cell r="J98" t="str">
            <v>yes</v>
          </cell>
          <cell r="K98" t="str">
            <v>no</v>
          </cell>
          <cell r="L98" t="str">
            <v>steelhead</v>
          </cell>
        </row>
        <row r="99">
          <cell r="C99" t="str">
            <v>Entiat River Mills 03</v>
          </cell>
          <cell r="D99" t="str">
            <v>Instream Flow Acquisition</v>
          </cell>
          <cell r="E99" t="str">
            <v>Riparian- Structure, Riparian-Disturbance, Riparian- Canopy Cover, Riparian</v>
          </cell>
          <cell r="F99" t="str">
            <v>from_HQ_pathway</v>
          </cell>
          <cell r="G99" t="str">
            <v>no</v>
          </cell>
          <cell r="H99" t="str">
            <v>yes</v>
          </cell>
          <cell r="I99" t="str">
            <v>no</v>
          </cell>
          <cell r="J99" t="str">
            <v>no</v>
          </cell>
          <cell r="K99" t="str">
            <v>no</v>
          </cell>
          <cell r="L99" t="str">
            <v>steelhead</v>
          </cell>
        </row>
        <row r="100">
          <cell r="C100" t="str">
            <v>Entiat River Mills 03</v>
          </cell>
          <cell r="D100" t="str">
            <v>Restoration</v>
          </cell>
          <cell r="E100" t="str">
            <v>Riparian- Structure, Riparian-Disturbance, Riparian- Canopy Cover, Riparian</v>
          </cell>
          <cell r="F100" t="str">
            <v>from_HQ_pathway</v>
          </cell>
          <cell r="G100" t="str">
            <v>no</v>
          </cell>
          <cell r="H100" t="str">
            <v>yes</v>
          </cell>
          <cell r="I100" t="str">
            <v>no</v>
          </cell>
          <cell r="J100" t="str">
            <v>no</v>
          </cell>
          <cell r="K100" t="str">
            <v>no</v>
          </cell>
          <cell r="L100" t="str">
            <v>steelhead</v>
          </cell>
        </row>
        <row r="101">
          <cell r="C101" t="str">
            <v>Entiat River Mills 03</v>
          </cell>
          <cell r="D101" t="str">
            <v>Side Channel/Off-Channel Habitat Restoration</v>
          </cell>
          <cell r="E101" t="str">
            <v>Riparian- Structure, Riparian-Disturbance, Riparian- Canopy Cover, Riparian</v>
          </cell>
          <cell r="F101" t="str">
            <v>from_HQ_pathway</v>
          </cell>
          <cell r="G101" t="str">
            <v>no</v>
          </cell>
          <cell r="H101" t="str">
            <v>yes</v>
          </cell>
          <cell r="I101" t="str">
            <v>no</v>
          </cell>
          <cell r="J101" t="str">
            <v>no</v>
          </cell>
          <cell r="K101" t="str">
            <v>no</v>
          </cell>
          <cell r="L101" t="str">
            <v>steelhead</v>
          </cell>
        </row>
        <row r="102">
          <cell r="C102" t="str">
            <v>Entiat River Mills 03</v>
          </cell>
          <cell r="D102" t="str">
            <v>Bank Restoration</v>
          </cell>
          <cell r="E102" t="str">
            <v>Riparian</v>
          </cell>
          <cell r="F102" t="str">
            <v>from_HQ_pathway</v>
          </cell>
          <cell r="G102" t="str">
            <v>no</v>
          </cell>
          <cell r="H102" t="str">
            <v>yes</v>
          </cell>
          <cell r="I102" t="str">
            <v>no</v>
          </cell>
          <cell r="J102" t="str">
            <v>no</v>
          </cell>
          <cell r="K102" t="str">
            <v>no</v>
          </cell>
          <cell r="L102" t="str">
            <v>steelhead</v>
          </cell>
        </row>
        <row r="103">
          <cell r="C103" t="str">
            <v>Entiat River Mills 03</v>
          </cell>
          <cell r="D103" t="str">
            <v>Floodplain Reconnection</v>
          </cell>
          <cell r="E103" t="str">
            <v>Riparian</v>
          </cell>
          <cell r="F103" t="str">
            <v>from_HQ_pathway</v>
          </cell>
          <cell r="G103" t="str">
            <v>no</v>
          </cell>
          <cell r="H103" t="str">
            <v>yes</v>
          </cell>
          <cell r="I103" t="str">
            <v>no</v>
          </cell>
          <cell r="J103" t="str">
            <v>no</v>
          </cell>
          <cell r="K103" t="str">
            <v>no</v>
          </cell>
          <cell r="L103" t="str">
            <v>steelhead</v>
          </cell>
        </row>
        <row r="104">
          <cell r="C104" t="str">
            <v>Entiat River Mills 03</v>
          </cell>
          <cell r="D104" t="str">
            <v>Channel Complexity Restoration</v>
          </cell>
          <cell r="E104" t="str">
            <v>Cover- Wood, Pool Quantity&amp; Quality, Cover- Wood, Pool Quantity &amp; Quality, Cover- Wood</v>
          </cell>
          <cell r="F104" t="str">
            <v>from_HQ_pathway Summer Rearing Winter Rearing</v>
          </cell>
          <cell r="G104" t="str">
            <v>no</v>
          </cell>
          <cell r="H104" t="str">
            <v>yes</v>
          </cell>
          <cell r="I104" t="str">
            <v>no</v>
          </cell>
          <cell r="J104" t="str">
            <v>yes</v>
          </cell>
          <cell r="K104" t="str">
            <v>no</v>
          </cell>
          <cell r="L104" t="str">
            <v>steelhead</v>
          </cell>
        </row>
        <row r="105">
          <cell r="C105" t="str">
            <v>Entiat River Mills 03</v>
          </cell>
          <cell r="D105" t="str">
            <v>Channel Modification</v>
          </cell>
          <cell r="E105" t="str">
            <v>Cover- Wood, Pool Quantity&amp; Quality, Cover- Wood, Pool Quantity &amp; Quality, Cover- Wood</v>
          </cell>
          <cell r="F105" t="str">
            <v>from_HQ_pathway Summer Rearing Winter Rearing</v>
          </cell>
          <cell r="G105" t="str">
            <v>no</v>
          </cell>
          <cell r="H105" t="str">
            <v>yes</v>
          </cell>
          <cell r="I105" t="str">
            <v>no</v>
          </cell>
          <cell r="J105" t="str">
            <v>yes</v>
          </cell>
          <cell r="K105" t="str">
            <v>no</v>
          </cell>
          <cell r="L105" t="str">
            <v>steelhead</v>
          </cell>
        </row>
        <row r="106">
          <cell r="C106" t="str">
            <v>Entiat River Mills 03</v>
          </cell>
          <cell r="D106" t="str">
            <v>Fine Sediment Management</v>
          </cell>
          <cell r="E106" t="str">
            <v>Pool Quantity&amp; Quality, Pool Quantity &amp; Quality</v>
          </cell>
          <cell r="F106" t="str">
            <v>from_HQ_pathway Summer Rearing</v>
          </cell>
          <cell r="G106" t="str">
            <v>no</v>
          </cell>
          <cell r="H106" t="str">
            <v>yes</v>
          </cell>
          <cell r="I106" t="str">
            <v>no</v>
          </cell>
          <cell r="J106" t="str">
            <v>yes</v>
          </cell>
          <cell r="K106" t="str">
            <v>no</v>
          </cell>
          <cell r="L106" t="str">
            <v>steelhead</v>
          </cell>
        </row>
        <row r="107">
          <cell r="C107" t="str">
            <v>Entiat River Mills 03</v>
          </cell>
          <cell r="D107" t="str">
            <v>Side Channel/Off-Channel Habitat Restoration</v>
          </cell>
          <cell r="E107" t="str">
            <v>Off-Channel- Side-Channels, Off-Channel- Side-Channels, Off-Channel- Side-Channels</v>
          </cell>
          <cell r="F107" t="str">
            <v>from_HQ_pathway Summer Rearing Winter Rearing</v>
          </cell>
          <cell r="G107" t="str">
            <v>no</v>
          </cell>
          <cell r="H107" t="str">
            <v>yes</v>
          </cell>
          <cell r="I107" t="str">
            <v>no</v>
          </cell>
          <cell r="J107" t="str">
            <v>yes</v>
          </cell>
          <cell r="K107" t="str">
            <v>no</v>
          </cell>
          <cell r="L107" t="str">
            <v>steelhead</v>
          </cell>
        </row>
        <row r="108">
          <cell r="C108" t="str">
            <v>Entiat River Mills 04</v>
          </cell>
          <cell r="D108" t="str">
            <v>Water Quality Improvement</v>
          </cell>
          <cell r="E108" t="str">
            <v>Temperature- Rearing, Temperature- Rearing</v>
          </cell>
          <cell r="F108" t="str">
            <v>from_HQ_pathway Summer Rearing</v>
          </cell>
          <cell r="G108" t="str">
            <v>no</v>
          </cell>
          <cell r="H108" t="str">
            <v>yes</v>
          </cell>
          <cell r="I108" t="str">
            <v>no</v>
          </cell>
          <cell r="J108" t="str">
            <v>yes</v>
          </cell>
          <cell r="K108" t="str">
            <v>no</v>
          </cell>
          <cell r="L108" t="str">
            <v>steelhead</v>
          </cell>
        </row>
        <row r="109">
          <cell r="C109" t="str">
            <v>Entiat River Mills 04</v>
          </cell>
          <cell r="D109" t="str">
            <v>Floodplain Reconnection</v>
          </cell>
          <cell r="E109" t="str">
            <v>Riparian- Structure, Riparian-Disturbance, Riparian- Canopy Cover, Off-Channel- Floodplain, Off-Channel- Floodplain</v>
          </cell>
          <cell r="F109" t="str">
            <v>from_HQ_pathway Summer Rearing</v>
          </cell>
          <cell r="G109" t="str">
            <v>no</v>
          </cell>
          <cell r="H109" t="str">
            <v>yes</v>
          </cell>
          <cell r="I109" t="str">
            <v>no</v>
          </cell>
          <cell r="J109" t="str">
            <v>yes</v>
          </cell>
          <cell r="K109" t="str">
            <v>no</v>
          </cell>
          <cell r="L109" t="str">
            <v>steelhead</v>
          </cell>
        </row>
        <row r="110">
          <cell r="C110" t="str">
            <v>Entiat River Mills 04</v>
          </cell>
          <cell r="D110" t="str">
            <v>Instream Flow Acquisition</v>
          </cell>
          <cell r="E110" t="str">
            <v>Riparian- Structure, Riparian-Disturbance, Riparian- Canopy Cover, Riparian</v>
          </cell>
          <cell r="F110" t="str">
            <v>from_HQ_pathway</v>
          </cell>
          <cell r="G110" t="str">
            <v>no</v>
          </cell>
          <cell r="H110" t="str">
            <v>yes</v>
          </cell>
          <cell r="I110" t="str">
            <v>no</v>
          </cell>
          <cell r="J110" t="str">
            <v>no</v>
          </cell>
          <cell r="K110" t="str">
            <v>no</v>
          </cell>
          <cell r="L110" t="str">
            <v>steelhead</v>
          </cell>
        </row>
        <row r="111">
          <cell r="C111" t="str">
            <v>Entiat River Mills 04</v>
          </cell>
          <cell r="D111" t="str">
            <v>Restoration</v>
          </cell>
          <cell r="E111" t="str">
            <v>Riparian- Structure, Riparian-Disturbance, Riparian- Canopy Cover, Riparian</v>
          </cell>
          <cell r="F111" t="str">
            <v>from_HQ_pathway</v>
          </cell>
          <cell r="G111" t="str">
            <v>no</v>
          </cell>
          <cell r="H111" t="str">
            <v>yes</v>
          </cell>
          <cell r="I111" t="str">
            <v>no</v>
          </cell>
          <cell r="J111" t="str">
            <v>no</v>
          </cell>
          <cell r="K111" t="str">
            <v>no</v>
          </cell>
          <cell r="L111" t="str">
            <v>steelhead</v>
          </cell>
        </row>
        <row r="112">
          <cell r="C112" t="str">
            <v>Entiat River Mills 04</v>
          </cell>
          <cell r="D112" t="str">
            <v>Side Channel/Off-Channel Habitat Restoration</v>
          </cell>
          <cell r="E112" t="str">
            <v>Riparian- Structure, Riparian-Disturbance, Riparian- Canopy Cover, Riparian</v>
          </cell>
          <cell r="F112" t="str">
            <v>from_HQ_pathway</v>
          </cell>
          <cell r="G112" t="str">
            <v>no</v>
          </cell>
          <cell r="H112" t="str">
            <v>yes</v>
          </cell>
          <cell r="I112" t="str">
            <v>no</v>
          </cell>
          <cell r="J112" t="str">
            <v>no</v>
          </cell>
          <cell r="K112" t="str">
            <v>no</v>
          </cell>
          <cell r="L112" t="str">
            <v>steelhead</v>
          </cell>
        </row>
        <row r="113">
          <cell r="C113" t="str">
            <v>Entiat River Mills 04</v>
          </cell>
          <cell r="D113" t="str">
            <v>Bank Restoration</v>
          </cell>
          <cell r="E113" t="str">
            <v>Riparian</v>
          </cell>
          <cell r="F113" t="str">
            <v>from_HQ_pathway</v>
          </cell>
          <cell r="G113" t="str">
            <v>no</v>
          </cell>
          <cell r="H113" t="str">
            <v>yes</v>
          </cell>
          <cell r="I113" t="str">
            <v>no</v>
          </cell>
          <cell r="J113" t="str">
            <v>no</v>
          </cell>
          <cell r="K113" t="str">
            <v>no</v>
          </cell>
          <cell r="L113" t="str">
            <v>steelhead</v>
          </cell>
        </row>
        <row r="114">
          <cell r="C114" t="str">
            <v>Entiat River Mills 04</v>
          </cell>
          <cell r="D114" t="str">
            <v>Floodplain Reconnection</v>
          </cell>
          <cell r="E114" t="str">
            <v>Riparian</v>
          </cell>
          <cell r="F114" t="str">
            <v>from_HQ_pathway</v>
          </cell>
          <cell r="G114" t="str">
            <v>no</v>
          </cell>
          <cell r="H114" t="str">
            <v>yes</v>
          </cell>
          <cell r="I114" t="str">
            <v>no</v>
          </cell>
          <cell r="J114" t="str">
            <v>no</v>
          </cell>
          <cell r="K114" t="str">
            <v>no</v>
          </cell>
          <cell r="L114" t="str">
            <v>steelhead</v>
          </cell>
        </row>
        <row r="115">
          <cell r="C115" t="str">
            <v>Entiat River Mills 04</v>
          </cell>
          <cell r="D115" t="str">
            <v>Channel Complexity Restoration</v>
          </cell>
          <cell r="E115" t="str">
            <v>Cover- Wood, Pool Quantity&amp; Quality, Cover- Wood, Pool Quantity &amp; Quality, Cover- Wood</v>
          </cell>
          <cell r="F115" t="str">
            <v>from_HQ_pathway Summer Rearing Winter Rearing</v>
          </cell>
          <cell r="G115" t="str">
            <v>no</v>
          </cell>
          <cell r="H115" t="str">
            <v>yes</v>
          </cell>
          <cell r="I115" t="str">
            <v>no</v>
          </cell>
          <cell r="J115" t="str">
            <v>yes</v>
          </cell>
          <cell r="K115" t="str">
            <v>no</v>
          </cell>
          <cell r="L115" t="str">
            <v>steelhead</v>
          </cell>
        </row>
        <row r="116">
          <cell r="C116" t="str">
            <v>Entiat River Mills 04</v>
          </cell>
          <cell r="D116" t="str">
            <v>Channel Modification</v>
          </cell>
          <cell r="E116" t="str">
            <v>Cover- Wood, Pool Quantity&amp; Quality, Cover- Wood, Pool Quantity &amp; Quality, Cover- Wood</v>
          </cell>
          <cell r="F116" t="str">
            <v>from_HQ_pathway Summer Rearing Winter Rearing</v>
          </cell>
          <cell r="G116" t="str">
            <v>no</v>
          </cell>
          <cell r="H116" t="str">
            <v>yes</v>
          </cell>
          <cell r="I116" t="str">
            <v>no</v>
          </cell>
          <cell r="J116" t="str">
            <v>yes</v>
          </cell>
          <cell r="K116" t="str">
            <v>no</v>
          </cell>
          <cell r="L116" t="str">
            <v>steelhead</v>
          </cell>
        </row>
        <row r="117">
          <cell r="C117" t="str">
            <v>Entiat River Mills 04</v>
          </cell>
          <cell r="D117" t="str">
            <v>Fine Sediment Management</v>
          </cell>
          <cell r="E117" t="str">
            <v>Pool Quantity&amp; Quality, Pool Quantity &amp; Quality</v>
          </cell>
          <cell r="F117" t="str">
            <v>from_HQ_pathway Summer Rearing</v>
          </cell>
          <cell r="G117" t="str">
            <v>no</v>
          </cell>
          <cell r="H117" t="str">
            <v>yes</v>
          </cell>
          <cell r="I117" t="str">
            <v>no</v>
          </cell>
          <cell r="J117" t="str">
            <v>yes</v>
          </cell>
          <cell r="K117" t="str">
            <v>no</v>
          </cell>
          <cell r="L117" t="str">
            <v>steelhead</v>
          </cell>
        </row>
        <row r="118">
          <cell r="C118" t="str">
            <v>Entiat River Mills 04</v>
          </cell>
          <cell r="D118" t="str">
            <v>Side Channel/Off-Channel Habitat Restoration</v>
          </cell>
          <cell r="E118" t="str">
            <v>Off-Channel- Side-Channels, Off-Channel- Side-Channels, Off-Channel- Side-Channels</v>
          </cell>
          <cell r="F118" t="str">
            <v>from_HQ_pathway Summer Rearing Winter Rearing</v>
          </cell>
          <cell r="G118" t="str">
            <v>no</v>
          </cell>
          <cell r="H118" t="str">
            <v>yes</v>
          </cell>
          <cell r="I118" t="str">
            <v>no</v>
          </cell>
          <cell r="J118" t="str">
            <v>yes</v>
          </cell>
          <cell r="K118" t="str">
            <v>no</v>
          </cell>
          <cell r="L118" t="str">
            <v>steelhead</v>
          </cell>
        </row>
        <row r="119">
          <cell r="C119" t="str">
            <v>Entiat River Mills 05</v>
          </cell>
          <cell r="D119" t="str">
            <v>Water Quality Improvement</v>
          </cell>
          <cell r="E119" t="str">
            <v>Temperature- Rearing, Temperature- Rearing</v>
          </cell>
          <cell r="F119" t="str">
            <v>from_HQ_pathway Summer Rearing</v>
          </cell>
          <cell r="G119" t="str">
            <v>no</v>
          </cell>
          <cell r="H119" t="str">
            <v>yes</v>
          </cell>
          <cell r="I119" t="str">
            <v>no</v>
          </cell>
          <cell r="J119" t="str">
            <v>yes</v>
          </cell>
          <cell r="K119" t="str">
            <v>no</v>
          </cell>
          <cell r="L119" t="str">
            <v>steelhead</v>
          </cell>
        </row>
        <row r="120">
          <cell r="C120" t="str">
            <v>Entiat River Mills 05</v>
          </cell>
          <cell r="D120" t="str">
            <v>Floodplain Reconnection</v>
          </cell>
          <cell r="E120" t="str">
            <v>Riparian- Structure, Riparian-Disturbance, Riparian- Canopy Cover, Off-Channel- Floodplain, Off-Channel- Floodplain</v>
          </cell>
          <cell r="F120" t="str">
            <v>from_HQ_pathway Summer Rearing</v>
          </cell>
          <cell r="G120" t="str">
            <v>no</v>
          </cell>
          <cell r="H120" t="str">
            <v>yes</v>
          </cell>
          <cell r="I120" t="str">
            <v>no</v>
          </cell>
          <cell r="J120" t="str">
            <v>yes</v>
          </cell>
          <cell r="K120" t="str">
            <v>no</v>
          </cell>
          <cell r="L120" t="str">
            <v>steelhead</v>
          </cell>
        </row>
        <row r="121">
          <cell r="C121" t="str">
            <v>Entiat River Mills 05</v>
          </cell>
          <cell r="D121" t="str">
            <v>Instream Flow Acquisition</v>
          </cell>
          <cell r="E121" t="str">
            <v>Riparian- Structure, Riparian-Disturbance, Riparian- Canopy Cover, Riparian</v>
          </cell>
          <cell r="F121" t="str">
            <v>from_HQ_pathway</v>
          </cell>
          <cell r="G121" t="str">
            <v>no</v>
          </cell>
          <cell r="H121" t="str">
            <v>yes</v>
          </cell>
          <cell r="I121" t="str">
            <v>no</v>
          </cell>
          <cell r="J121" t="str">
            <v>no</v>
          </cell>
          <cell r="K121" t="str">
            <v>no</v>
          </cell>
          <cell r="L121" t="str">
            <v>steelhead</v>
          </cell>
        </row>
        <row r="122">
          <cell r="C122" t="str">
            <v>Entiat River Mills 05</v>
          </cell>
          <cell r="D122" t="str">
            <v>Restoration</v>
          </cell>
          <cell r="E122" t="str">
            <v>Riparian- Structure, Riparian-Disturbance, Riparian- Canopy Cover, Riparian</v>
          </cell>
          <cell r="F122" t="str">
            <v>from_HQ_pathway</v>
          </cell>
          <cell r="G122" t="str">
            <v>no</v>
          </cell>
          <cell r="H122" t="str">
            <v>yes</v>
          </cell>
          <cell r="I122" t="str">
            <v>no</v>
          </cell>
          <cell r="J122" t="str">
            <v>no</v>
          </cell>
          <cell r="K122" t="str">
            <v>no</v>
          </cell>
          <cell r="L122" t="str">
            <v>steelhead</v>
          </cell>
        </row>
        <row r="123">
          <cell r="C123" t="str">
            <v>Entiat River Mills 05</v>
          </cell>
          <cell r="D123" t="str">
            <v>Side Channel/Off-Channel Habitat Restoration</v>
          </cell>
          <cell r="E123" t="str">
            <v>Riparian- Structure, Riparian-Disturbance, Riparian- Canopy Cover, Riparian</v>
          </cell>
          <cell r="F123" t="str">
            <v>from_HQ_pathway</v>
          </cell>
          <cell r="G123" t="str">
            <v>no</v>
          </cell>
          <cell r="H123" t="str">
            <v>yes</v>
          </cell>
          <cell r="I123" t="str">
            <v>no</v>
          </cell>
          <cell r="J123" t="str">
            <v>no</v>
          </cell>
          <cell r="K123" t="str">
            <v>no</v>
          </cell>
          <cell r="L123" t="str">
            <v>steelhead</v>
          </cell>
        </row>
        <row r="124">
          <cell r="C124" t="str">
            <v>Entiat River Mills 05</v>
          </cell>
          <cell r="D124" t="str">
            <v>Bank Restoration</v>
          </cell>
          <cell r="E124" t="str">
            <v>Riparian, % Fines/Embeddedness</v>
          </cell>
          <cell r="F124" t="str">
            <v>from_HQ_pathway Winter Rearing</v>
          </cell>
          <cell r="G124" t="str">
            <v>no</v>
          </cell>
          <cell r="H124" t="str">
            <v>yes</v>
          </cell>
          <cell r="I124" t="str">
            <v>no</v>
          </cell>
          <cell r="J124" t="str">
            <v>yes</v>
          </cell>
          <cell r="K124" t="str">
            <v>no</v>
          </cell>
          <cell r="L124" t="str">
            <v>steelhead</v>
          </cell>
        </row>
        <row r="125">
          <cell r="C125" t="str">
            <v>Entiat River Mills 05</v>
          </cell>
          <cell r="D125" t="str">
            <v>Floodplain Reconnection</v>
          </cell>
          <cell r="E125" t="str">
            <v>Riparian</v>
          </cell>
          <cell r="F125" t="str">
            <v>from_HQ_pathway</v>
          </cell>
          <cell r="G125" t="str">
            <v>no</v>
          </cell>
          <cell r="H125" t="str">
            <v>yes</v>
          </cell>
          <cell r="I125" t="str">
            <v>no</v>
          </cell>
          <cell r="J125" t="str">
            <v>no</v>
          </cell>
          <cell r="K125" t="str">
            <v>no</v>
          </cell>
          <cell r="L125" t="str">
            <v>steelhead</v>
          </cell>
        </row>
        <row r="126">
          <cell r="C126" t="str">
            <v>Entiat River Mills 05</v>
          </cell>
          <cell r="D126" t="str">
            <v>Channel Complexity Restoration</v>
          </cell>
          <cell r="E126" t="str">
            <v>Cover- Wood, Pool Quantity&amp; Quality, Cover- Wood, Pool Quantity &amp; Quality, Cover- Wood</v>
          </cell>
          <cell r="F126" t="str">
            <v>from_HQ_pathway Summer Rearing Winter Rearing</v>
          </cell>
          <cell r="G126" t="str">
            <v>no</v>
          </cell>
          <cell r="H126" t="str">
            <v>yes</v>
          </cell>
          <cell r="I126" t="str">
            <v>no</v>
          </cell>
          <cell r="J126" t="str">
            <v>yes</v>
          </cell>
          <cell r="K126" t="str">
            <v>no</v>
          </cell>
          <cell r="L126" t="str">
            <v>steelhead</v>
          </cell>
        </row>
        <row r="127">
          <cell r="C127" t="str">
            <v>Entiat River Mills 05</v>
          </cell>
          <cell r="D127" t="str">
            <v>Channel Modification</v>
          </cell>
          <cell r="E127" t="str">
            <v>Cover- Wood, Pool Quantity&amp; Quality, Cover- Wood, Pool Quantity &amp; Quality, % Fines/Embeddedness, Cover- Wood</v>
          </cell>
          <cell r="F127" t="str">
            <v>from_HQ_pathway Summer Rearing Winter Rearing</v>
          </cell>
          <cell r="G127" t="str">
            <v>no</v>
          </cell>
          <cell r="H127" t="str">
            <v>yes</v>
          </cell>
          <cell r="I127" t="str">
            <v>no</v>
          </cell>
          <cell r="J127" t="str">
            <v>yes</v>
          </cell>
          <cell r="K127" t="str">
            <v>no</v>
          </cell>
          <cell r="L127" t="str">
            <v>steelhead</v>
          </cell>
        </row>
        <row r="128">
          <cell r="C128" t="str">
            <v>Entiat River Mills 05</v>
          </cell>
          <cell r="D128" t="str">
            <v>Fine Sediment Management</v>
          </cell>
          <cell r="E128" t="str">
            <v>Pool Quantity&amp; Quality, Pool Quantity &amp; Quality, % Fines/Embeddedness</v>
          </cell>
          <cell r="F128" t="str">
            <v>from_HQ_pathway Summer Rearing Winter Rearing</v>
          </cell>
          <cell r="G128" t="str">
            <v>no</v>
          </cell>
          <cell r="H128" t="str">
            <v>yes</v>
          </cell>
          <cell r="I128" t="str">
            <v>no</v>
          </cell>
          <cell r="J128" t="str">
            <v>yes</v>
          </cell>
          <cell r="K128" t="str">
            <v>no</v>
          </cell>
          <cell r="L128" t="str">
            <v>steelhead</v>
          </cell>
        </row>
        <row r="129">
          <cell r="C129" t="str">
            <v>Entiat River Mills 05</v>
          </cell>
          <cell r="D129" t="str">
            <v>Side Channel/Off-Channel Habitat Restoration</v>
          </cell>
          <cell r="E129" t="str">
            <v>Off-Channel- Side-Channels, Off-Channel- Side-Channels, Off-Channel- Side-Channels</v>
          </cell>
          <cell r="F129" t="str">
            <v>from_HQ_pathway Summer Rearing Winter Rearing</v>
          </cell>
          <cell r="G129" t="str">
            <v>no</v>
          </cell>
          <cell r="H129" t="str">
            <v>yes</v>
          </cell>
          <cell r="I129" t="str">
            <v>no</v>
          </cell>
          <cell r="J129" t="str">
            <v>yes</v>
          </cell>
          <cell r="K129" t="str">
            <v>no</v>
          </cell>
          <cell r="L129" t="str">
            <v>steelhead</v>
          </cell>
        </row>
        <row r="130">
          <cell r="C130" t="str">
            <v>Entiat River Mills 05</v>
          </cell>
          <cell r="D130" t="str">
            <v>Channel Complexity Restoration</v>
          </cell>
          <cell r="E130" t="str">
            <v>% Fines/Embeddedness</v>
          </cell>
          <cell r="F130" t="str">
            <v>Winter Rearing</v>
          </cell>
          <cell r="G130" t="str">
            <v>no</v>
          </cell>
          <cell r="H130" t="str">
            <v>no</v>
          </cell>
          <cell r="I130" t="str">
            <v>no</v>
          </cell>
          <cell r="J130" t="str">
            <v>yes</v>
          </cell>
          <cell r="K130" t="str">
            <v>no</v>
          </cell>
          <cell r="L130" t="str">
            <v>steelhead</v>
          </cell>
        </row>
        <row r="131">
          <cell r="C131" t="str">
            <v>Entiat River Mills 06</v>
          </cell>
          <cell r="D131" t="str">
            <v>Water Quality Improvement</v>
          </cell>
          <cell r="E131" t="str">
            <v>Temperature- Rearing, Temperature- Rearing</v>
          </cell>
          <cell r="F131" t="str">
            <v>from_HQ_pathway Summer Rearing</v>
          </cell>
          <cell r="G131" t="str">
            <v>no</v>
          </cell>
          <cell r="H131" t="str">
            <v>yes</v>
          </cell>
          <cell r="I131" t="str">
            <v>no</v>
          </cell>
          <cell r="J131" t="str">
            <v>yes</v>
          </cell>
          <cell r="K131" t="str">
            <v>no</v>
          </cell>
          <cell r="L131" t="str">
            <v>steelhead</v>
          </cell>
        </row>
        <row r="132">
          <cell r="C132" t="str">
            <v>Entiat River Mills 06</v>
          </cell>
          <cell r="D132" t="str">
            <v>Channel Modification</v>
          </cell>
          <cell r="E132" t="str">
            <v>Flow- Summer Base Flow, Flow- Summer Base Flow</v>
          </cell>
          <cell r="F132" t="str">
            <v>from_HQ_pathway Summer Rearing</v>
          </cell>
          <cell r="G132" t="str">
            <v>no</v>
          </cell>
          <cell r="H132" t="str">
            <v>yes</v>
          </cell>
          <cell r="I132" t="str">
            <v>no</v>
          </cell>
          <cell r="J132" t="str">
            <v>yes</v>
          </cell>
          <cell r="K132" t="str">
            <v>no</v>
          </cell>
          <cell r="L132" t="str">
            <v>steelhead</v>
          </cell>
        </row>
        <row r="133">
          <cell r="C133" t="str">
            <v>Entiat River Mills 06</v>
          </cell>
          <cell r="D133" t="str">
            <v>Instream Flow Acquisition</v>
          </cell>
          <cell r="E133" t="str">
            <v>Flow- Summer Base Flow, Riparian- Structure, Riparian-Disturbance, Riparian- Canopy Cover, Riparian, Flow- Summer Base Flow</v>
          </cell>
          <cell r="F133" t="str">
            <v>from_HQ_pathway Summer Rearing</v>
          </cell>
          <cell r="G133" t="str">
            <v>no</v>
          </cell>
          <cell r="H133" t="str">
            <v>yes</v>
          </cell>
          <cell r="I133" t="str">
            <v>no</v>
          </cell>
          <cell r="J133" t="str">
            <v>yes</v>
          </cell>
          <cell r="K133" t="str">
            <v>no</v>
          </cell>
          <cell r="L133" t="str">
            <v>steelhead</v>
          </cell>
        </row>
        <row r="134">
          <cell r="C134" t="str">
            <v>Entiat River Mills 06</v>
          </cell>
          <cell r="D134" t="str">
            <v>Restoration</v>
          </cell>
          <cell r="E134" t="str">
            <v>Flow- Summer Base Flow, Riparian- Structure, Riparian-Disturbance, Riparian- Canopy Cover, Riparian, Flow- Summer Base Flow</v>
          </cell>
          <cell r="F134" t="str">
            <v>from_HQ_pathway Summer Rearing</v>
          </cell>
          <cell r="G134" t="str">
            <v>no</v>
          </cell>
          <cell r="H134" t="str">
            <v>yes</v>
          </cell>
          <cell r="I134" t="str">
            <v>no</v>
          </cell>
          <cell r="J134" t="str">
            <v>yes</v>
          </cell>
          <cell r="K134" t="str">
            <v>no</v>
          </cell>
          <cell r="L134" t="str">
            <v>steelhead</v>
          </cell>
        </row>
        <row r="135">
          <cell r="C135" t="str">
            <v>Entiat River Mills 06</v>
          </cell>
          <cell r="D135" t="str">
            <v>Upland Management</v>
          </cell>
          <cell r="E135" t="str">
            <v>Flow- Summer Base Flow, Flow- Summer Base Flow</v>
          </cell>
          <cell r="F135" t="str">
            <v>from_HQ_pathway Summer Rearing</v>
          </cell>
          <cell r="G135" t="str">
            <v>no</v>
          </cell>
          <cell r="H135" t="str">
            <v>yes</v>
          </cell>
          <cell r="I135" t="str">
            <v>no</v>
          </cell>
          <cell r="J135" t="str">
            <v>yes</v>
          </cell>
          <cell r="K135" t="str">
            <v>no</v>
          </cell>
          <cell r="L135" t="str">
            <v>steelhead</v>
          </cell>
        </row>
        <row r="136">
          <cell r="C136" t="str">
            <v>Entiat River Mills 06</v>
          </cell>
          <cell r="D136" t="str">
            <v>Floodplain Reconnection</v>
          </cell>
          <cell r="E136" t="str">
            <v>Riparian- Structure, Riparian-Disturbance, Riparian- Canopy Cover, Off-Channel- Floodplain, Off-Channel- Floodplain</v>
          </cell>
          <cell r="F136" t="str">
            <v>from_HQ_pathway Summer Rearing</v>
          </cell>
          <cell r="G136" t="str">
            <v>no</v>
          </cell>
          <cell r="H136" t="str">
            <v>yes</v>
          </cell>
          <cell r="I136" t="str">
            <v>no</v>
          </cell>
          <cell r="J136" t="str">
            <v>yes</v>
          </cell>
          <cell r="K136" t="str">
            <v>no</v>
          </cell>
          <cell r="L136" t="str">
            <v>steelhead</v>
          </cell>
        </row>
        <row r="137">
          <cell r="C137" t="str">
            <v>Entiat River Mills 06</v>
          </cell>
          <cell r="D137" t="str">
            <v>Side Channel/Off-Channel Habitat Restoration</v>
          </cell>
          <cell r="E137" t="str">
            <v>Riparian- Structure, Riparian-Disturbance, Riparian- Canopy Cover, Riparian</v>
          </cell>
          <cell r="F137" t="str">
            <v>from_HQ_pathway</v>
          </cell>
          <cell r="G137" t="str">
            <v>no</v>
          </cell>
          <cell r="H137" t="str">
            <v>yes</v>
          </cell>
          <cell r="I137" t="str">
            <v>no</v>
          </cell>
          <cell r="J137" t="str">
            <v>no</v>
          </cell>
          <cell r="K137" t="str">
            <v>no</v>
          </cell>
          <cell r="L137" t="str">
            <v>steelhead</v>
          </cell>
        </row>
        <row r="138">
          <cell r="C138" t="str">
            <v>Entiat River Mills 06</v>
          </cell>
          <cell r="D138" t="str">
            <v>Bank Restoration</v>
          </cell>
          <cell r="E138" t="str">
            <v>Riparian</v>
          </cell>
          <cell r="F138" t="str">
            <v>from_HQ_pathway</v>
          </cell>
          <cell r="G138" t="str">
            <v>no</v>
          </cell>
          <cell r="H138" t="str">
            <v>yes</v>
          </cell>
          <cell r="I138" t="str">
            <v>no</v>
          </cell>
          <cell r="J138" t="str">
            <v>no</v>
          </cell>
          <cell r="K138" t="str">
            <v>no</v>
          </cell>
          <cell r="L138" t="str">
            <v>steelhead</v>
          </cell>
        </row>
        <row r="139">
          <cell r="C139" t="str">
            <v>Entiat River Mills 06</v>
          </cell>
          <cell r="D139" t="str">
            <v>Floodplain Reconnection</v>
          </cell>
          <cell r="E139" t="str">
            <v>Riparian</v>
          </cell>
          <cell r="F139" t="str">
            <v>from_HQ_pathway</v>
          </cell>
          <cell r="G139" t="str">
            <v>no</v>
          </cell>
          <cell r="H139" t="str">
            <v>yes</v>
          </cell>
          <cell r="I139" t="str">
            <v>no</v>
          </cell>
          <cell r="J139" t="str">
            <v>no</v>
          </cell>
          <cell r="K139" t="str">
            <v>no</v>
          </cell>
          <cell r="L139" t="str">
            <v>steelhead</v>
          </cell>
        </row>
        <row r="140">
          <cell r="C140" t="str">
            <v>Entiat River Mills 06</v>
          </cell>
          <cell r="D140" t="str">
            <v>Channel Complexity Restoration</v>
          </cell>
          <cell r="E140" t="str">
            <v>Cover- Wood, Pool Quantity&amp; Quality, Cover- Wood, Pool Quantity &amp; Quality, Cover- Wood</v>
          </cell>
          <cell r="F140" t="str">
            <v>from_HQ_pathway Summer Rearing Winter Rearing</v>
          </cell>
          <cell r="G140" t="str">
            <v>no</v>
          </cell>
          <cell r="H140" t="str">
            <v>yes</v>
          </cell>
          <cell r="I140" t="str">
            <v>no</v>
          </cell>
          <cell r="J140" t="str">
            <v>yes</v>
          </cell>
          <cell r="K140" t="str">
            <v>no</v>
          </cell>
          <cell r="L140" t="str">
            <v>steelhead</v>
          </cell>
        </row>
        <row r="141">
          <cell r="C141" t="str">
            <v>Entiat River Mills 06</v>
          </cell>
          <cell r="D141" t="str">
            <v>Channel Modification</v>
          </cell>
          <cell r="E141" t="str">
            <v>Cover- Wood, Pool Quantity&amp; Quality, Cover- Wood, Pool Quantity &amp; Quality, Cover- Wood</v>
          </cell>
          <cell r="F141" t="str">
            <v>from_HQ_pathway Summer Rearing Winter Rearing</v>
          </cell>
          <cell r="G141" t="str">
            <v>no</v>
          </cell>
          <cell r="H141" t="str">
            <v>yes</v>
          </cell>
          <cell r="I141" t="str">
            <v>no</v>
          </cell>
          <cell r="J141" t="str">
            <v>yes</v>
          </cell>
          <cell r="K141" t="str">
            <v>no</v>
          </cell>
          <cell r="L141" t="str">
            <v>steelhead</v>
          </cell>
        </row>
        <row r="142">
          <cell r="C142" t="str">
            <v>Entiat River Mills 06</v>
          </cell>
          <cell r="D142" t="str">
            <v>Fine Sediment Management</v>
          </cell>
          <cell r="E142" t="str">
            <v>Pool Quantity&amp; Quality, Pool Quantity &amp; Quality</v>
          </cell>
          <cell r="F142" t="str">
            <v>from_HQ_pathway Summer Rearing</v>
          </cell>
          <cell r="G142" t="str">
            <v>no</v>
          </cell>
          <cell r="H142" t="str">
            <v>yes</v>
          </cell>
          <cell r="I142" t="str">
            <v>no</v>
          </cell>
          <cell r="J142" t="str">
            <v>yes</v>
          </cell>
          <cell r="K142" t="str">
            <v>no</v>
          </cell>
          <cell r="L142" t="str">
            <v>steelhead</v>
          </cell>
        </row>
        <row r="143">
          <cell r="C143" t="str">
            <v>Entiat River Mills 06</v>
          </cell>
          <cell r="D143" t="str">
            <v>Side Channel/Off-Channel Habitat Restoration</v>
          </cell>
          <cell r="E143" t="str">
            <v>Off-Channel- Side-Channels, Off-Channel- Side-Channels, Off-Channel- Side-Channels</v>
          </cell>
          <cell r="F143" t="str">
            <v>from_HQ_pathway Summer Rearing Winter Rearing</v>
          </cell>
          <cell r="G143" t="str">
            <v>no</v>
          </cell>
          <cell r="H143" t="str">
            <v>yes</v>
          </cell>
          <cell r="I143" t="str">
            <v>no</v>
          </cell>
          <cell r="J143" t="str">
            <v>yes</v>
          </cell>
          <cell r="K143" t="str">
            <v>no</v>
          </cell>
          <cell r="L143" t="str">
            <v>steelhead</v>
          </cell>
        </row>
        <row r="144">
          <cell r="C144" t="str">
            <v>Entiat River Mills 07</v>
          </cell>
          <cell r="D144" t="str">
            <v>Channel Complexity Restoration</v>
          </cell>
          <cell r="E144" t="str">
            <v>Coarse Substrate, Cover- Wood, Coarse Substrate, Cover- Wood</v>
          </cell>
          <cell r="F144" t="str">
            <v>Summer Rearing Winter Rearing</v>
          </cell>
          <cell r="G144" t="str">
            <v>no</v>
          </cell>
          <cell r="H144" t="str">
            <v>no</v>
          </cell>
          <cell r="I144" t="str">
            <v>no</v>
          </cell>
          <cell r="J144" t="str">
            <v>yes</v>
          </cell>
          <cell r="K144" t="str">
            <v>no</v>
          </cell>
          <cell r="L144" t="str">
            <v>steelhead</v>
          </cell>
        </row>
        <row r="145">
          <cell r="C145" t="str">
            <v>Entiat River Mills 07</v>
          </cell>
          <cell r="D145" t="str">
            <v>Channel Modification</v>
          </cell>
          <cell r="E145" t="str">
            <v>Coarse Substrate, Cover- Wood, Coarse Substrate, Cover- Wood</v>
          </cell>
          <cell r="F145" t="str">
            <v>Summer Rearing Winter Rearing</v>
          </cell>
          <cell r="G145" t="str">
            <v>no</v>
          </cell>
          <cell r="H145" t="str">
            <v>no</v>
          </cell>
          <cell r="I145" t="str">
            <v>no</v>
          </cell>
          <cell r="J145" t="str">
            <v>yes</v>
          </cell>
          <cell r="K145" t="str">
            <v>no</v>
          </cell>
          <cell r="L145" t="str">
            <v>steelhead</v>
          </cell>
        </row>
        <row r="146">
          <cell r="C146" t="str">
            <v>Entiat River Mills 07</v>
          </cell>
          <cell r="D146" t="str">
            <v>Fine Sediment Management</v>
          </cell>
          <cell r="E146" t="str">
            <v>Coarse Substrate, Coarse Substrate</v>
          </cell>
          <cell r="F146" t="str">
            <v>Summer Rearing Winter Rearing</v>
          </cell>
          <cell r="G146" t="str">
            <v>no</v>
          </cell>
          <cell r="H146" t="str">
            <v>no</v>
          </cell>
          <cell r="I146" t="str">
            <v>no</v>
          </cell>
          <cell r="J146" t="str">
            <v>yes</v>
          </cell>
          <cell r="K146" t="str">
            <v>no</v>
          </cell>
          <cell r="L146" t="str">
            <v>steelhead</v>
          </cell>
        </row>
        <row r="147">
          <cell r="C147" t="str">
            <v>Entiat River Mills 07</v>
          </cell>
          <cell r="D147" t="str">
            <v>Water Quality Improvement</v>
          </cell>
          <cell r="E147" t="str">
            <v>Temperature- Rearing</v>
          </cell>
          <cell r="F147" t="str">
            <v>Summer Rearing</v>
          </cell>
          <cell r="G147" t="str">
            <v>no</v>
          </cell>
          <cell r="H147" t="str">
            <v>no</v>
          </cell>
          <cell r="I147" t="str">
            <v>no</v>
          </cell>
          <cell r="J147" t="str">
            <v>yes</v>
          </cell>
          <cell r="K147" t="str">
            <v>no</v>
          </cell>
          <cell r="L147" t="str">
            <v>steelhead</v>
          </cell>
        </row>
        <row r="148">
          <cell r="C148" t="str">
            <v>Entiat River Mills 08</v>
          </cell>
          <cell r="D148" t="str">
            <v>Channel Complexity Restoration</v>
          </cell>
          <cell r="E148" t="str">
            <v>Cover- Wood, Cover- Wood</v>
          </cell>
          <cell r="F148" t="str">
            <v>Summer Rearing Winter Rearing</v>
          </cell>
          <cell r="G148" t="str">
            <v>no</v>
          </cell>
          <cell r="H148" t="str">
            <v>no</v>
          </cell>
          <cell r="I148" t="str">
            <v>no</v>
          </cell>
          <cell r="J148" t="str">
            <v>yes</v>
          </cell>
          <cell r="K148" t="str">
            <v>no</v>
          </cell>
          <cell r="L148" t="str">
            <v>steelhead</v>
          </cell>
        </row>
        <row r="149">
          <cell r="C149" t="str">
            <v>Entiat River Mills 08</v>
          </cell>
          <cell r="D149" t="str">
            <v>Channel Modification</v>
          </cell>
          <cell r="E149" t="str">
            <v>Cover- Wood, Cover- Wood</v>
          </cell>
          <cell r="F149" t="str">
            <v>Summer Rearing Winter Rearing</v>
          </cell>
          <cell r="G149" t="str">
            <v>no</v>
          </cell>
          <cell r="H149" t="str">
            <v>no</v>
          </cell>
          <cell r="I149" t="str">
            <v>no</v>
          </cell>
          <cell r="J149" t="str">
            <v>yes</v>
          </cell>
          <cell r="K149" t="str">
            <v>no</v>
          </cell>
          <cell r="L149" t="str">
            <v>steelhead</v>
          </cell>
        </row>
        <row r="150">
          <cell r="C150" t="str">
            <v>Entiat River Mills 08</v>
          </cell>
          <cell r="D150" t="str">
            <v>Side Channel/Off-Channel Habitat Restoration</v>
          </cell>
          <cell r="E150" t="str">
            <v>Off-Channel- Side-Channels, Off-Channel- Side-Channels</v>
          </cell>
          <cell r="F150" t="str">
            <v>Summer Rearing Winter Rearing</v>
          </cell>
          <cell r="G150" t="str">
            <v>no</v>
          </cell>
          <cell r="H150" t="str">
            <v>no</v>
          </cell>
          <cell r="I150" t="str">
            <v>no</v>
          </cell>
          <cell r="J150" t="str">
            <v>yes</v>
          </cell>
          <cell r="K150" t="str">
            <v>no</v>
          </cell>
          <cell r="L150" t="str">
            <v>steelhead</v>
          </cell>
        </row>
        <row r="151">
          <cell r="C151" t="str">
            <v>Entiat River Mills 08</v>
          </cell>
          <cell r="D151" t="str">
            <v>Water Quality Improvement</v>
          </cell>
          <cell r="E151" t="str">
            <v>Temperature- Rearing</v>
          </cell>
          <cell r="F151" t="str">
            <v>Summer Rearing</v>
          </cell>
          <cell r="G151" t="str">
            <v>no</v>
          </cell>
          <cell r="H151" t="str">
            <v>no</v>
          </cell>
          <cell r="I151" t="str">
            <v>no</v>
          </cell>
          <cell r="J151" t="str">
            <v>yes</v>
          </cell>
          <cell r="K151" t="str">
            <v>no</v>
          </cell>
          <cell r="L151" t="str">
            <v>steelhead</v>
          </cell>
        </row>
        <row r="152">
          <cell r="C152" t="str">
            <v>Entiat River Potato 01</v>
          </cell>
          <cell r="D152" t="str">
            <v>Channel Complexity Restoration</v>
          </cell>
          <cell r="E152" t="str">
            <v>Cover- Wood, Cover- Wood, Cover- Wood, Cover- Wood, Cover- Wood</v>
          </cell>
          <cell r="F152" t="str">
            <v>Fry Summer Rearing Winter Rearing</v>
          </cell>
          <cell r="G152" t="str">
            <v>no</v>
          </cell>
          <cell r="H152" t="str">
            <v>no</v>
          </cell>
          <cell r="I152" t="str">
            <v>yes</v>
          </cell>
          <cell r="J152" t="str">
            <v>yes</v>
          </cell>
          <cell r="K152" t="str">
            <v>no</v>
          </cell>
          <cell r="L152" t="str">
            <v>spring_chinook_AND_steelhead</v>
          </cell>
        </row>
        <row r="153">
          <cell r="C153" t="str">
            <v>Entiat River Potato 01</v>
          </cell>
          <cell r="D153" t="str">
            <v>Channel Modification</v>
          </cell>
          <cell r="E153" t="str">
            <v>Cover- Wood, Cover- Wood, Cover- Wood, Cover- Wood, Cover- Wood</v>
          </cell>
          <cell r="F153" t="str">
            <v>Fry Summer Rearing Winter Rearing</v>
          </cell>
          <cell r="G153" t="str">
            <v>no</v>
          </cell>
          <cell r="H153" t="str">
            <v>no</v>
          </cell>
          <cell r="I153" t="str">
            <v>yes</v>
          </cell>
          <cell r="J153" t="str">
            <v>yes</v>
          </cell>
          <cell r="K153" t="str">
            <v>no</v>
          </cell>
          <cell r="L153" t="str">
            <v>spring_chinook_AND_steelhead</v>
          </cell>
        </row>
        <row r="154">
          <cell r="C154" t="str">
            <v>Entiat River Potato 01</v>
          </cell>
          <cell r="D154" t="str">
            <v>Side Channel/Off-Channel Habitat Restoration</v>
          </cell>
          <cell r="E154" t="str">
            <v>Off-Channel- Side-Channels, Off-Channel- Side-Channels, Off-Channel- Side-Channels, Off-Channel- Side-Channels, Off-Channel- Side-Channels</v>
          </cell>
          <cell r="F154" t="str">
            <v>Fry Summer Rearing Winter Rearing</v>
          </cell>
          <cell r="G154" t="str">
            <v>no</v>
          </cell>
          <cell r="H154" t="str">
            <v>no</v>
          </cell>
          <cell r="I154" t="str">
            <v>yes</v>
          </cell>
          <cell r="J154" t="str">
            <v>yes</v>
          </cell>
          <cell r="K154" t="str">
            <v>no</v>
          </cell>
          <cell r="L154" t="str">
            <v>spring_chinook_AND_steelhead</v>
          </cell>
        </row>
        <row r="155">
          <cell r="C155" t="str">
            <v>Entiat River Potato 02</v>
          </cell>
          <cell r="D155" t="str">
            <v>Channel Complexity Restoration</v>
          </cell>
          <cell r="E155" t="str">
            <v>Coarse Substrate, Cover- Wood, Coarse Substrate, Cover- Wood, Coarse Substrate, Cover- Wood, Coarse Substrate, Cover- Wood, Coarse Substrate, Cover- Wood</v>
          </cell>
          <cell r="F155" t="str">
            <v>Fry Summer Rearing Winter Rearing</v>
          </cell>
          <cell r="G155" t="str">
            <v>no</v>
          </cell>
          <cell r="H155" t="str">
            <v>no</v>
          </cell>
          <cell r="I155" t="str">
            <v>yes</v>
          </cell>
          <cell r="J155" t="str">
            <v>yes</v>
          </cell>
          <cell r="K155" t="str">
            <v>no</v>
          </cell>
          <cell r="L155" t="str">
            <v>spring_chinook_AND_steelhead</v>
          </cell>
        </row>
        <row r="156">
          <cell r="C156" t="str">
            <v>Entiat River Potato 02</v>
          </cell>
          <cell r="D156" t="str">
            <v>Channel Modification</v>
          </cell>
          <cell r="E156" t="str">
            <v>Coarse Substrate, Cover- Wood, Coarse Substrate, Cover- Wood, % Fines/Embeddedness, Coarse Substrate, Cover- Wood, Coarse Substrate, Cover- Wood, % Fines/Embeddedness, Coarse Substrate, Cover- Wood</v>
          </cell>
          <cell r="F156" t="str">
            <v>Fry Summer Rearing Winter Rearing</v>
          </cell>
          <cell r="G156" t="str">
            <v>no</v>
          </cell>
          <cell r="H156" t="str">
            <v>no</v>
          </cell>
          <cell r="I156" t="str">
            <v>yes</v>
          </cell>
          <cell r="J156" t="str">
            <v>yes</v>
          </cell>
          <cell r="K156" t="str">
            <v>no</v>
          </cell>
          <cell r="L156" t="str">
            <v>spring_chinook_AND_steelhead</v>
          </cell>
        </row>
        <row r="157">
          <cell r="C157" t="str">
            <v>Entiat River Potato 02</v>
          </cell>
          <cell r="D157" t="str">
            <v>Fine Sediment Management</v>
          </cell>
          <cell r="E157" t="str">
            <v>Coarse Substrate, Coarse Substrate, % Fines/Embeddedness, Coarse Substrate, Coarse Substrate, % Fines/Embeddedness, Coarse Substrate</v>
          </cell>
          <cell r="F157" t="str">
            <v>Fry Summer Rearing Winter Rearing</v>
          </cell>
          <cell r="G157" t="str">
            <v>no</v>
          </cell>
          <cell r="H157" t="str">
            <v>no</v>
          </cell>
          <cell r="I157" t="str">
            <v>yes</v>
          </cell>
          <cell r="J157" t="str">
            <v>yes</v>
          </cell>
          <cell r="K157" t="str">
            <v>no</v>
          </cell>
          <cell r="L157" t="str">
            <v>spring_chinook_AND_steelhead</v>
          </cell>
        </row>
        <row r="158">
          <cell r="C158" t="str">
            <v>Entiat River Potato 02</v>
          </cell>
          <cell r="D158" t="str">
            <v>Side Channel/Off-Channel Habitat Restoration</v>
          </cell>
          <cell r="E158" t="str">
            <v>Off-Channel- Side-Channels, Off-Channel- Side-Channels, Off-Channel- Side-Channels, Off-Channel- Side-Channels, Off-Channel- Side-Channels</v>
          </cell>
          <cell r="F158" t="str">
            <v>Fry Summer Rearing Winter Rearing</v>
          </cell>
          <cell r="G158" t="str">
            <v>no</v>
          </cell>
          <cell r="H158" t="str">
            <v>no</v>
          </cell>
          <cell r="I158" t="str">
            <v>yes</v>
          </cell>
          <cell r="J158" t="str">
            <v>yes</v>
          </cell>
          <cell r="K158" t="str">
            <v>no</v>
          </cell>
          <cell r="L158" t="str">
            <v>spring_chinook_AND_steelhead</v>
          </cell>
        </row>
        <row r="159">
          <cell r="C159" t="str">
            <v>Entiat River Potato 02</v>
          </cell>
          <cell r="D159" t="str">
            <v>Bank Restoration</v>
          </cell>
          <cell r="E159" t="str">
            <v>% Fines/Embeddedness, % Fines/Embeddedness</v>
          </cell>
          <cell r="F159" t="str">
            <v>Winter Rearing</v>
          </cell>
          <cell r="G159" t="str">
            <v>no</v>
          </cell>
          <cell r="H159" t="str">
            <v>no</v>
          </cell>
          <cell r="I159" t="str">
            <v>yes</v>
          </cell>
          <cell r="J159" t="str">
            <v>yes</v>
          </cell>
          <cell r="K159" t="str">
            <v>no</v>
          </cell>
          <cell r="L159" t="str">
            <v>spring_chinook_AND_steelhead</v>
          </cell>
        </row>
        <row r="160">
          <cell r="C160" t="str">
            <v>Entiat River Potato 02</v>
          </cell>
          <cell r="D160" t="str">
            <v>Channel Complexity Restoration</v>
          </cell>
          <cell r="E160" t="str">
            <v>% Fines/Embeddedness, % Fines/Embeddedness</v>
          </cell>
          <cell r="F160" t="str">
            <v>Winter Rearing</v>
          </cell>
          <cell r="G160" t="str">
            <v>no</v>
          </cell>
          <cell r="H160" t="str">
            <v>no</v>
          </cell>
          <cell r="I160" t="str">
            <v>yes</v>
          </cell>
          <cell r="J160" t="str">
            <v>yes</v>
          </cell>
          <cell r="K160" t="str">
            <v>no</v>
          </cell>
          <cell r="L160" t="str">
            <v>spring_chinook_AND_steelhead</v>
          </cell>
        </row>
        <row r="161">
          <cell r="C161" t="str">
            <v>Entiat River Potato 03</v>
          </cell>
          <cell r="D161" t="str">
            <v>Channel Complexity Restoration</v>
          </cell>
          <cell r="E161" t="str">
            <v>Cover- Wood, Cover- Wood, Cover- Wood, Cover- Wood, Cover- Wood</v>
          </cell>
          <cell r="F161" t="str">
            <v>Fry Summer Rearing Winter Rearing</v>
          </cell>
          <cell r="G161" t="str">
            <v>no</v>
          </cell>
          <cell r="H161" t="str">
            <v>no</v>
          </cell>
          <cell r="I161" t="str">
            <v>yes</v>
          </cell>
          <cell r="J161" t="str">
            <v>yes</v>
          </cell>
          <cell r="K161" t="str">
            <v>no</v>
          </cell>
          <cell r="L161" t="str">
            <v>spring_chinook_AND_steelhead</v>
          </cell>
        </row>
        <row r="162">
          <cell r="C162" t="str">
            <v>Entiat River Potato 03</v>
          </cell>
          <cell r="D162" t="str">
            <v>Channel Modification</v>
          </cell>
          <cell r="E162" t="str">
            <v>Cover- Wood, Cover- Wood, Cover- Wood, Cover- Wood, Cover- Wood</v>
          </cell>
          <cell r="F162" t="str">
            <v>Fry Summer Rearing Winter Rearing</v>
          </cell>
          <cell r="G162" t="str">
            <v>no</v>
          </cell>
          <cell r="H162" t="str">
            <v>no</v>
          </cell>
          <cell r="I162" t="str">
            <v>yes</v>
          </cell>
          <cell r="J162" t="str">
            <v>yes</v>
          </cell>
          <cell r="K162" t="str">
            <v>no</v>
          </cell>
          <cell r="L162" t="str">
            <v>spring_chinook_AND_steelhead</v>
          </cell>
        </row>
        <row r="163">
          <cell r="C163" t="str">
            <v>Entiat River Potato 03</v>
          </cell>
          <cell r="D163" t="str">
            <v>Side Channel/Off-Channel Habitat Restoration</v>
          </cell>
          <cell r="E163" t="str">
            <v>Off-Channel- Side-Channels, Off-Channel- Side-Channels, Off-Channel- Side-Channels, Off-Channel- Side-Channels, Off-Channel- Side-Channels</v>
          </cell>
          <cell r="F163" t="str">
            <v>Fry Summer Rearing Winter Rearing</v>
          </cell>
          <cell r="G163" t="str">
            <v>no</v>
          </cell>
          <cell r="H163" t="str">
            <v>no</v>
          </cell>
          <cell r="I163" t="str">
            <v>yes</v>
          </cell>
          <cell r="J163" t="str">
            <v>yes</v>
          </cell>
          <cell r="K163" t="str">
            <v>no</v>
          </cell>
          <cell r="L163" t="str">
            <v>spring_chinook_AND_steelhead</v>
          </cell>
        </row>
        <row r="164">
          <cell r="C164" t="str">
            <v>Entiat River Potato 04</v>
          </cell>
          <cell r="D164" t="str">
            <v>Channel Complexity Restoration</v>
          </cell>
          <cell r="E164" t="str">
            <v>Coarse Substrate, Cover- Wood, Coarse Substrate, Cover- Wood, Coarse Substrate, Cover- Wood, Coarse Substrate, Cover- Wood, Coarse Substrate, Cover- Wood</v>
          </cell>
          <cell r="F164" t="str">
            <v>Fry Summer Rearing Winter Rearing</v>
          </cell>
          <cell r="G164" t="str">
            <v>no</v>
          </cell>
          <cell r="H164" t="str">
            <v>no</v>
          </cell>
          <cell r="I164" t="str">
            <v>yes</v>
          </cell>
          <cell r="J164" t="str">
            <v>yes</v>
          </cell>
          <cell r="K164" t="str">
            <v>no</v>
          </cell>
          <cell r="L164" t="str">
            <v>spring_chinook_AND_steelhead</v>
          </cell>
        </row>
        <row r="165">
          <cell r="C165" t="str">
            <v>Entiat River Potato 04</v>
          </cell>
          <cell r="D165" t="str">
            <v>Channel Modification</v>
          </cell>
          <cell r="E165" t="str">
            <v>Coarse Substrate, Cover- Wood, Coarse Substrate, Cover- Wood, % Fines/Embeddedness, Coarse Substrate, Cover- Wood, Coarse Substrate, Cover- Wood, % Fines/Embeddedness, Coarse Substrate, Cover- Wood</v>
          </cell>
          <cell r="F165" t="str">
            <v>Fry Summer Rearing Winter Rearing</v>
          </cell>
          <cell r="G165" t="str">
            <v>no</v>
          </cell>
          <cell r="H165" t="str">
            <v>no</v>
          </cell>
          <cell r="I165" t="str">
            <v>yes</v>
          </cell>
          <cell r="J165" t="str">
            <v>yes</v>
          </cell>
          <cell r="K165" t="str">
            <v>no</v>
          </cell>
          <cell r="L165" t="str">
            <v>spring_chinook_AND_steelhead</v>
          </cell>
        </row>
        <row r="166">
          <cell r="C166" t="str">
            <v>Entiat River Potato 04</v>
          </cell>
          <cell r="D166" t="str">
            <v>Fine Sediment Management</v>
          </cell>
          <cell r="E166" t="str">
            <v>Coarse Substrate, Coarse Substrate, % Fines/Embeddedness, Coarse Substrate, Coarse Substrate, % Fines/Embeddedness, Coarse Substrate</v>
          </cell>
          <cell r="F166" t="str">
            <v>Fry Summer Rearing Winter Rearing</v>
          </cell>
          <cell r="G166" t="str">
            <v>no</v>
          </cell>
          <cell r="H166" t="str">
            <v>no</v>
          </cell>
          <cell r="I166" t="str">
            <v>yes</v>
          </cell>
          <cell r="J166" t="str">
            <v>yes</v>
          </cell>
          <cell r="K166" t="str">
            <v>no</v>
          </cell>
          <cell r="L166" t="str">
            <v>spring_chinook_AND_steelhead</v>
          </cell>
        </row>
        <row r="167">
          <cell r="C167" t="str">
            <v>Entiat River Potato 04</v>
          </cell>
          <cell r="D167" t="str">
            <v>Side Channel/Off-Channel Habitat Restoration</v>
          </cell>
          <cell r="E167" t="str">
            <v>Off-Channel- Side-Channels, Off-Channel- Side-Channels, Off-Channel- Side-Channels, Off-Channel- Side-Channels, Off-Channel- Side-Channels</v>
          </cell>
          <cell r="F167" t="str">
            <v>Fry Summer Rearing Winter Rearing</v>
          </cell>
          <cell r="G167" t="str">
            <v>no</v>
          </cell>
          <cell r="H167" t="str">
            <v>no</v>
          </cell>
          <cell r="I167" t="str">
            <v>yes</v>
          </cell>
          <cell r="J167" t="str">
            <v>yes</v>
          </cell>
          <cell r="K167" t="str">
            <v>no</v>
          </cell>
          <cell r="L167" t="str">
            <v>spring_chinook_AND_steelhead</v>
          </cell>
        </row>
        <row r="168">
          <cell r="C168" t="str">
            <v>Entiat River Potato 04</v>
          </cell>
          <cell r="D168" t="str">
            <v>Bank Restoration</v>
          </cell>
          <cell r="E168" t="str">
            <v>% Fines/Embeddedness, % Fines/Embeddedness</v>
          </cell>
          <cell r="F168" t="str">
            <v>Winter Rearing</v>
          </cell>
          <cell r="G168" t="str">
            <v>no</v>
          </cell>
          <cell r="H168" t="str">
            <v>no</v>
          </cell>
          <cell r="I168" t="str">
            <v>yes</v>
          </cell>
          <cell r="J168" t="str">
            <v>yes</v>
          </cell>
          <cell r="K168" t="str">
            <v>no</v>
          </cell>
          <cell r="L168" t="str">
            <v>spring_chinook_AND_steelhead</v>
          </cell>
        </row>
        <row r="169">
          <cell r="C169" t="str">
            <v>Entiat River Potato 04</v>
          </cell>
          <cell r="D169" t="str">
            <v>Channel Complexity Restoration</v>
          </cell>
          <cell r="E169" t="str">
            <v>% Fines/Embeddedness, % Fines/Embeddedness</v>
          </cell>
          <cell r="F169" t="str">
            <v>Winter Rearing</v>
          </cell>
          <cell r="G169" t="str">
            <v>no</v>
          </cell>
          <cell r="H169" t="str">
            <v>no</v>
          </cell>
          <cell r="I169" t="str">
            <v>yes</v>
          </cell>
          <cell r="J169" t="str">
            <v>yes</v>
          </cell>
          <cell r="K169" t="str">
            <v>no</v>
          </cell>
          <cell r="L169" t="str">
            <v>spring_chinook_AND_steelhead</v>
          </cell>
        </row>
        <row r="170">
          <cell r="C170" t="str">
            <v>Entiat River Potato 05</v>
          </cell>
          <cell r="D170" t="str">
            <v>Channel Complexity Restoration</v>
          </cell>
          <cell r="E170" t="str">
            <v>Cover- Wood, Cover- Boulders, Cover- Wood, Cover- Boulders, Cover- Wood, Cover- Boulders, Cover- Wood, Cover- Boulders, Cover- Wood</v>
          </cell>
          <cell r="F170" t="str">
            <v>Fry Summer Rearing Winter Rearing</v>
          </cell>
          <cell r="G170" t="str">
            <v>no</v>
          </cell>
          <cell r="H170" t="str">
            <v>no</v>
          </cell>
          <cell r="I170" t="str">
            <v>yes</v>
          </cell>
          <cell r="J170" t="str">
            <v>yes</v>
          </cell>
          <cell r="K170" t="str">
            <v>no</v>
          </cell>
          <cell r="L170" t="str">
            <v>spring_chinook_AND_steelhead</v>
          </cell>
        </row>
        <row r="171">
          <cell r="C171" t="str">
            <v>Entiat River Potato 05</v>
          </cell>
          <cell r="D171" t="str">
            <v>Channel Modification</v>
          </cell>
          <cell r="E171" t="str">
            <v>Cover- Wood, Cover- Wood, Cover- Wood, Cover- Wood, Cover- Wood</v>
          </cell>
          <cell r="F171" t="str">
            <v>Fry Summer Rearing Winter Rearing</v>
          </cell>
          <cell r="G171" t="str">
            <v>no</v>
          </cell>
          <cell r="H171" t="str">
            <v>no</v>
          </cell>
          <cell r="I171" t="str">
            <v>yes</v>
          </cell>
          <cell r="J171" t="str">
            <v>yes</v>
          </cell>
          <cell r="K171" t="str">
            <v>no</v>
          </cell>
          <cell r="L171" t="str">
            <v>spring_chinook_AND_steelhead</v>
          </cell>
        </row>
        <row r="172">
          <cell r="C172" t="str">
            <v>Entiat River Potato 05</v>
          </cell>
          <cell r="D172" t="str">
            <v>Side Channel/Off-Channel Habitat Restoration</v>
          </cell>
          <cell r="E172" t="str">
            <v>Off-Channel- Side-Channels, Off-Channel- Side-Channels, Off-Channel- Side-Channels, Off-Channel- Side-Channels, Off-Channel- Side-Channels</v>
          </cell>
          <cell r="F172" t="str">
            <v>Fry Summer Rearing Winter Rearing</v>
          </cell>
          <cell r="G172" t="str">
            <v>no</v>
          </cell>
          <cell r="H172" t="str">
            <v>no</v>
          </cell>
          <cell r="I172" t="str">
            <v>yes</v>
          </cell>
          <cell r="J172" t="str">
            <v>yes</v>
          </cell>
          <cell r="K172" t="str">
            <v>no</v>
          </cell>
          <cell r="L172" t="str">
            <v>spring_chinook_AND_steelhead</v>
          </cell>
        </row>
        <row r="173">
          <cell r="C173" t="str">
            <v>Entiat River Potato 05</v>
          </cell>
          <cell r="D173" t="str">
            <v>Water Quality Improvement</v>
          </cell>
          <cell r="E173" t="str">
            <v>Temperature- Rearing, Temperature- Rearing</v>
          </cell>
          <cell r="F173" t="str">
            <v>Summer Rearing</v>
          </cell>
          <cell r="G173" t="str">
            <v>no</v>
          </cell>
          <cell r="H173" t="str">
            <v>no</v>
          </cell>
          <cell r="I173" t="str">
            <v>yes</v>
          </cell>
          <cell r="J173" t="str">
            <v>yes</v>
          </cell>
          <cell r="K173" t="str">
            <v>no</v>
          </cell>
          <cell r="L173" t="str">
            <v>spring_chinook_AND_steelhead</v>
          </cell>
        </row>
        <row r="174">
          <cell r="C174" t="str">
            <v>Entiat River Potato 06</v>
          </cell>
          <cell r="D174" t="str">
            <v>Channel Complexity Restoration</v>
          </cell>
          <cell r="E174" t="str">
            <v>Cover- Wood, Cover- Boulders, Cover- Wood, Cover- Boulders, Cover- Wood, Cover- Boulders, Cover- Wood, Cover- Boulders, Cover- Wood</v>
          </cell>
          <cell r="F174" t="str">
            <v>Fry Summer Rearing Winter Rearing</v>
          </cell>
          <cell r="G174" t="str">
            <v>no</v>
          </cell>
          <cell r="H174" t="str">
            <v>no</v>
          </cell>
          <cell r="I174" t="str">
            <v>yes</v>
          </cell>
          <cell r="J174" t="str">
            <v>yes</v>
          </cell>
          <cell r="K174" t="str">
            <v>no</v>
          </cell>
          <cell r="L174" t="str">
            <v>spring_chinook_AND_steelhead</v>
          </cell>
        </row>
        <row r="175">
          <cell r="C175" t="str">
            <v>Entiat River Potato 06</v>
          </cell>
          <cell r="D175" t="str">
            <v>Channel Modification</v>
          </cell>
          <cell r="E175" t="str">
            <v>Cover- Wood, Cover- Wood, Cover- Wood, Cover- Wood, Cover- Wood</v>
          </cell>
          <cell r="F175" t="str">
            <v>Fry Summer Rearing Winter Rearing</v>
          </cell>
          <cell r="G175" t="str">
            <v>no</v>
          </cell>
          <cell r="H175" t="str">
            <v>no</v>
          </cell>
          <cell r="I175" t="str">
            <v>yes</v>
          </cell>
          <cell r="J175" t="str">
            <v>yes</v>
          </cell>
          <cell r="K175" t="str">
            <v>no</v>
          </cell>
          <cell r="L175" t="str">
            <v>spring_chinook_AND_steelhead</v>
          </cell>
        </row>
        <row r="176">
          <cell r="C176" t="str">
            <v>Entiat River Potato 06</v>
          </cell>
          <cell r="D176" t="str">
            <v>Side Channel/Off-Channel Habitat Restoration</v>
          </cell>
          <cell r="E176" t="str">
            <v>Off-Channel- Side-Channels, Off-Channel- Side-Channels, Off-Channel- Side-Channels, Off-Channel- Side-Channels, Off-Channel- Side-Channels</v>
          </cell>
          <cell r="F176" t="str">
            <v>Fry Summer Rearing Winter Rearing</v>
          </cell>
          <cell r="G176" t="str">
            <v>no</v>
          </cell>
          <cell r="H176" t="str">
            <v>no</v>
          </cell>
          <cell r="I176" t="str">
            <v>yes</v>
          </cell>
          <cell r="J176" t="str">
            <v>yes</v>
          </cell>
          <cell r="K176" t="str">
            <v>no</v>
          </cell>
          <cell r="L176" t="str">
            <v>spring_chinook_AND_steelhead</v>
          </cell>
        </row>
        <row r="177">
          <cell r="C177" t="str">
            <v>Entiat River Potato 06</v>
          </cell>
          <cell r="D177" t="str">
            <v>Channel Modification</v>
          </cell>
          <cell r="E177" t="str">
            <v>Flow- Summer Base Flow, Flow- Summer Base Flow</v>
          </cell>
          <cell r="F177" t="str">
            <v>Summer Rearing</v>
          </cell>
          <cell r="G177" t="str">
            <v>no</v>
          </cell>
          <cell r="H177" t="str">
            <v>no</v>
          </cell>
          <cell r="I177" t="str">
            <v>yes</v>
          </cell>
          <cell r="J177" t="str">
            <v>yes</v>
          </cell>
          <cell r="K177" t="str">
            <v>no</v>
          </cell>
          <cell r="L177" t="str">
            <v>spring_chinook_AND_steelhead</v>
          </cell>
        </row>
        <row r="178">
          <cell r="C178" t="str">
            <v>Entiat River Potato 06</v>
          </cell>
          <cell r="D178" t="str">
            <v>Instream Flow Acquisition</v>
          </cell>
          <cell r="E178" t="str">
            <v>Flow- Summer Base Flow, Flow- Summer Base Flow</v>
          </cell>
          <cell r="F178" t="str">
            <v>Summer Rearing</v>
          </cell>
          <cell r="G178" t="str">
            <v>no</v>
          </cell>
          <cell r="H178" t="str">
            <v>no</v>
          </cell>
          <cell r="I178" t="str">
            <v>yes</v>
          </cell>
          <cell r="J178" t="str">
            <v>yes</v>
          </cell>
          <cell r="K178" t="str">
            <v>no</v>
          </cell>
          <cell r="L178" t="str">
            <v>spring_chinook_AND_steelhead</v>
          </cell>
        </row>
        <row r="179">
          <cell r="C179" t="str">
            <v>Entiat River Potato 06</v>
          </cell>
          <cell r="D179" t="str">
            <v>Restoration</v>
          </cell>
          <cell r="E179" t="str">
            <v>Flow- Summer Base Flow, Flow- Summer Base Flow</v>
          </cell>
          <cell r="F179" t="str">
            <v>Summer Rearing</v>
          </cell>
          <cell r="G179" t="str">
            <v>no</v>
          </cell>
          <cell r="H179" t="str">
            <v>no</v>
          </cell>
          <cell r="I179" t="str">
            <v>yes</v>
          </cell>
          <cell r="J179" t="str">
            <v>yes</v>
          </cell>
          <cell r="K179" t="str">
            <v>no</v>
          </cell>
          <cell r="L179" t="str">
            <v>spring_chinook_AND_steelhead</v>
          </cell>
        </row>
        <row r="180">
          <cell r="C180" t="str">
            <v>Entiat River Potato 06</v>
          </cell>
          <cell r="D180" t="str">
            <v>Upland Management</v>
          </cell>
          <cell r="E180" t="str">
            <v>Flow- Summer Base Flow, Flow- Summer Base Flow</v>
          </cell>
          <cell r="F180" t="str">
            <v>Summer Rearing</v>
          </cell>
          <cell r="G180" t="str">
            <v>no</v>
          </cell>
          <cell r="H180" t="str">
            <v>no</v>
          </cell>
          <cell r="I180" t="str">
            <v>yes</v>
          </cell>
          <cell r="J180" t="str">
            <v>yes</v>
          </cell>
          <cell r="K180" t="str">
            <v>no</v>
          </cell>
          <cell r="L180" t="str">
            <v>spring_chinook_AND_steelhead</v>
          </cell>
        </row>
        <row r="181">
          <cell r="C181" t="str">
            <v>Entiat River Potato 06</v>
          </cell>
          <cell r="D181" t="str">
            <v>Water Quality Improvement</v>
          </cell>
          <cell r="E181" t="str">
            <v>Temperature- Rearing, Temperature- Rearing</v>
          </cell>
          <cell r="F181" t="str">
            <v>Summer Rearing</v>
          </cell>
          <cell r="G181" t="str">
            <v>no</v>
          </cell>
          <cell r="H181" t="str">
            <v>no</v>
          </cell>
          <cell r="I181" t="str">
            <v>yes</v>
          </cell>
          <cell r="J181" t="str">
            <v>yes</v>
          </cell>
          <cell r="K181" t="str">
            <v>no</v>
          </cell>
          <cell r="L181" t="str">
            <v>spring_chinook_AND_steelhead</v>
          </cell>
        </row>
        <row r="182">
          <cell r="C182" t="str">
            <v>Entiat River Potato 06</v>
          </cell>
          <cell r="D182" t="str">
            <v>Floodplain Reconnection</v>
          </cell>
          <cell r="E182" t="str">
            <v>Off-Channel- Floodplain, Off-Channel- Floodplain, Off-Channel- Floodplain</v>
          </cell>
          <cell r="F182" t="str">
            <v>Fry Summer Rearing</v>
          </cell>
          <cell r="G182" t="str">
            <v>no</v>
          </cell>
          <cell r="H182" t="str">
            <v>no</v>
          </cell>
          <cell r="I182" t="str">
            <v>yes</v>
          </cell>
          <cell r="J182" t="str">
            <v>yes</v>
          </cell>
          <cell r="K182" t="str">
            <v>no</v>
          </cell>
          <cell r="L182" t="str">
            <v>spring_chinook_AND_steelhead</v>
          </cell>
        </row>
        <row r="183">
          <cell r="C183" t="str">
            <v>Entiat River Potato 07</v>
          </cell>
          <cell r="D183" t="str">
            <v>Water Quality Improvement</v>
          </cell>
          <cell r="E183" t="str">
            <v>Temperature- Rearing, Temperature- Rearing, Temperature- Rearing, Temperature- Rearing</v>
          </cell>
          <cell r="F183" t="str">
            <v>from_HQ_pathway Summer Rearing</v>
          </cell>
          <cell r="G183" t="str">
            <v>yes</v>
          </cell>
          <cell r="H183" t="str">
            <v>yes</v>
          </cell>
          <cell r="I183" t="str">
            <v>yes</v>
          </cell>
          <cell r="J183" t="str">
            <v>yes</v>
          </cell>
          <cell r="K183" t="str">
            <v>no</v>
          </cell>
          <cell r="L183" t="str">
            <v>spring_chinook_AND_steelhead</v>
          </cell>
        </row>
        <row r="184">
          <cell r="C184" t="str">
            <v>Entiat River Potato 07</v>
          </cell>
          <cell r="D184" t="str">
            <v>Channel Modification</v>
          </cell>
          <cell r="E184" t="str">
            <v>Flow- Summer Base Flow, Flow- Summer Base Flow, Flow- Summer Base Flow, Flow- Summer Base Flow</v>
          </cell>
          <cell r="F184" t="str">
            <v>from_HQ_pathway Summer Rearing</v>
          </cell>
          <cell r="G184" t="str">
            <v>yes</v>
          </cell>
          <cell r="H184" t="str">
            <v>yes</v>
          </cell>
          <cell r="I184" t="str">
            <v>yes</v>
          </cell>
          <cell r="J184" t="str">
            <v>yes</v>
          </cell>
          <cell r="K184" t="str">
            <v>no</v>
          </cell>
          <cell r="L184" t="str">
            <v>spring_chinook_AND_steelhead</v>
          </cell>
        </row>
        <row r="185">
          <cell r="C185" t="str">
            <v>Entiat River Potato 07</v>
          </cell>
          <cell r="D185" t="str">
            <v>Instream Flow Acquisition</v>
          </cell>
          <cell r="E185" t="str">
            <v>Flow- Summer Base Flow, Riparian-Disturbance, Flow- Summer Base Flow, Riparian-Disturbance, Flow- Summer Base Flow, Flow- Summer Base Flow</v>
          </cell>
          <cell r="F185" t="str">
            <v>from_HQ_pathway Summer Rearing</v>
          </cell>
          <cell r="G185" t="str">
            <v>yes</v>
          </cell>
          <cell r="H185" t="str">
            <v>yes</v>
          </cell>
          <cell r="I185" t="str">
            <v>yes</v>
          </cell>
          <cell r="J185" t="str">
            <v>yes</v>
          </cell>
          <cell r="K185" t="str">
            <v>no</v>
          </cell>
          <cell r="L185" t="str">
            <v>spring_chinook_AND_steelhead</v>
          </cell>
        </row>
        <row r="186">
          <cell r="C186" t="str">
            <v>Entiat River Potato 07</v>
          </cell>
          <cell r="D186" t="str">
            <v>Restoration</v>
          </cell>
          <cell r="E186" t="str">
            <v>Flow- Summer Base Flow, Riparian-Disturbance, Flow- Summer Base Flow, Riparian-Disturbance, Flow- Summer Base Flow, Flow- Summer Base Flow</v>
          </cell>
          <cell r="F186" t="str">
            <v>from_HQ_pathway Summer Rearing</v>
          </cell>
          <cell r="G186" t="str">
            <v>yes</v>
          </cell>
          <cell r="H186" t="str">
            <v>yes</v>
          </cell>
          <cell r="I186" t="str">
            <v>yes</v>
          </cell>
          <cell r="J186" t="str">
            <v>yes</v>
          </cell>
          <cell r="K186" t="str">
            <v>no</v>
          </cell>
          <cell r="L186" t="str">
            <v>spring_chinook_AND_steelhead</v>
          </cell>
        </row>
        <row r="187">
          <cell r="C187" t="str">
            <v>Entiat River Potato 07</v>
          </cell>
          <cell r="D187" t="str">
            <v>Upland Management</v>
          </cell>
          <cell r="E187" t="str">
            <v>Flow- Summer Base Flow, Flow- Summer Base Flow, Flow- Summer Base Flow, Flow- Summer Base Flow</v>
          </cell>
          <cell r="F187" t="str">
            <v>from_HQ_pathway Summer Rearing</v>
          </cell>
          <cell r="G187" t="str">
            <v>yes</v>
          </cell>
          <cell r="H187" t="str">
            <v>yes</v>
          </cell>
          <cell r="I187" t="str">
            <v>yes</v>
          </cell>
          <cell r="J187" t="str">
            <v>yes</v>
          </cell>
          <cell r="K187" t="str">
            <v>no</v>
          </cell>
          <cell r="L187" t="str">
            <v>spring_chinook_AND_steelhead</v>
          </cell>
        </row>
        <row r="188">
          <cell r="C188" t="str">
            <v>Entiat River Potato 07</v>
          </cell>
          <cell r="D188" t="str">
            <v>Floodplain Reconnection</v>
          </cell>
          <cell r="E188" t="str">
            <v>Riparian-Disturbance, Off-Channel- Floodplain, Riparian-Disturbance, Off-Channel- Floodplain, Off-Channel- Floodplain, Off-Channel- Floodplain, Off-Channel- Floodplain</v>
          </cell>
          <cell r="F188" t="str">
            <v>from_HQ_pathway Fry Summer Rearing</v>
          </cell>
          <cell r="G188" t="str">
            <v>yes</v>
          </cell>
          <cell r="H188" t="str">
            <v>yes</v>
          </cell>
          <cell r="I188" t="str">
            <v>yes</v>
          </cell>
          <cell r="J188" t="str">
            <v>yes</v>
          </cell>
          <cell r="K188" t="str">
            <v>no</v>
          </cell>
          <cell r="L188" t="str">
            <v>spring_chinook_AND_steelhead</v>
          </cell>
        </row>
        <row r="189">
          <cell r="C189" t="str">
            <v>Entiat River Potato 07</v>
          </cell>
          <cell r="D189" t="str">
            <v>Side Channel/Off-Channel Habitat Restoration</v>
          </cell>
          <cell r="E189" t="str">
            <v>Riparian-Disturbance, Channel Stability, Bank Stability, Stability, Riparian-Disturbance, Channel Stability, Bank Stability, Stability</v>
          </cell>
          <cell r="F189" t="str">
            <v>from_HQ_pathway</v>
          </cell>
          <cell r="G189" t="str">
            <v>yes</v>
          </cell>
          <cell r="H189" t="str">
            <v>yes</v>
          </cell>
          <cell r="I189" t="str">
            <v>no</v>
          </cell>
          <cell r="J189" t="str">
            <v>no</v>
          </cell>
          <cell r="K189" t="str">
            <v>no</v>
          </cell>
          <cell r="L189" t="str">
            <v>spring_chinook_AND_steelhead</v>
          </cell>
        </row>
        <row r="190">
          <cell r="C190" t="str">
            <v>Entiat River Potato 07</v>
          </cell>
          <cell r="D190" t="str">
            <v>Channel Complexity Restoration</v>
          </cell>
          <cell r="E190" t="str">
            <v>Cover- Wood, Cover- Wood, Cover- Wood, Cover- Boulders, Cover- Wood, Cover- Boulders, Cover- Wood, Cover- Boulders, Cover- Wood, Cover- Boulders, Cover- Wood</v>
          </cell>
          <cell r="F190" t="str">
            <v>from_HQ_pathway Fry Summer Rearing Winter Rearing</v>
          </cell>
          <cell r="G190" t="str">
            <v>yes</v>
          </cell>
          <cell r="H190" t="str">
            <v>yes</v>
          </cell>
          <cell r="I190" t="str">
            <v>yes</v>
          </cell>
          <cell r="J190" t="str">
            <v>yes</v>
          </cell>
          <cell r="K190" t="str">
            <v>no</v>
          </cell>
          <cell r="L190" t="str">
            <v>spring_chinook_AND_steelhead</v>
          </cell>
        </row>
        <row r="191">
          <cell r="C191" t="str">
            <v>Entiat River Potato 07</v>
          </cell>
          <cell r="D191" t="str">
            <v>Channel Modification</v>
          </cell>
          <cell r="E191" t="str">
            <v>Cover- Wood, Channel Stability, Bank Stability, Stability, Cover- Wood, Channel Stability, Bank Stability, Stability, Cover- Wood, Cover- Wood, Cover- Wood, Cover- Wood, Cover- Wood</v>
          </cell>
          <cell r="F191" t="str">
            <v>from_HQ_pathway Fry Summer Rearing Winter Rearing</v>
          </cell>
          <cell r="G191" t="str">
            <v>yes</v>
          </cell>
          <cell r="H191" t="str">
            <v>yes</v>
          </cell>
          <cell r="I191" t="str">
            <v>yes</v>
          </cell>
          <cell r="J191" t="str">
            <v>yes</v>
          </cell>
          <cell r="K191" t="str">
            <v>no</v>
          </cell>
          <cell r="L191" t="str">
            <v>spring_chinook_AND_steelhead</v>
          </cell>
        </row>
        <row r="192">
          <cell r="C192" t="str">
            <v>Entiat River Potato 07</v>
          </cell>
          <cell r="D192" t="str">
            <v>Side Channel/Off-Channel Habitat Restoration</v>
          </cell>
          <cell r="E192" t="str">
            <v>Off-Channel- Side-Channels, Off-Channel- Side-Channels, Off-Channel- Side-Channels, Off-Channel- Side-Channels, Off-Channel- Side-Channels, Off-Channel- Side-Channels, Off-Channel- Side-Channels</v>
          </cell>
          <cell r="F192" t="str">
            <v>from_HQ_pathway Fry Summer Rearing Winter Rearing</v>
          </cell>
          <cell r="G192" t="str">
            <v>yes</v>
          </cell>
          <cell r="H192" t="str">
            <v>yes</v>
          </cell>
          <cell r="I192" t="str">
            <v>yes</v>
          </cell>
          <cell r="J192" t="str">
            <v>yes</v>
          </cell>
          <cell r="K192" t="str">
            <v>no</v>
          </cell>
          <cell r="L192" t="str">
            <v>spring_chinook_AND_steelhead</v>
          </cell>
        </row>
        <row r="193">
          <cell r="C193" t="str">
            <v>Entiat River Potato 07</v>
          </cell>
          <cell r="D193" t="str">
            <v>Bank Restoration</v>
          </cell>
          <cell r="E193" t="str">
            <v>Channel Stability, Bank Stability, Stability, Channel Stability, Bank Stability, Stability</v>
          </cell>
          <cell r="F193" t="str">
            <v>from_HQ_pathway</v>
          </cell>
          <cell r="G193" t="str">
            <v>yes</v>
          </cell>
          <cell r="H193" t="str">
            <v>yes</v>
          </cell>
          <cell r="I193" t="str">
            <v>no</v>
          </cell>
          <cell r="J193" t="str">
            <v>no</v>
          </cell>
          <cell r="K193" t="str">
            <v>no</v>
          </cell>
          <cell r="L193" t="str">
            <v>spring_chinook_AND_steelhead</v>
          </cell>
        </row>
        <row r="194">
          <cell r="C194" t="str">
            <v>Entiat River Potato 07</v>
          </cell>
          <cell r="D194" t="str">
            <v>Channel Complexity Restoration</v>
          </cell>
          <cell r="E194" t="str">
            <v>Channel Stability, Bank Stability, Stability, Channel Stability, Bank Stability, Stability</v>
          </cell>
          <cell r="F194" t="str">
            <v>from_HQ_pathway</v>
          </cell>
          <cell r="G194" t="str">
            <v>yes</v>
          </cell>
          <cell r="H194" t="str">
            <v>yes</v>
          </cell>
          <cell r="I194" t="str">
            <v>no</v>
          </cell>
          <cell r="J194" t="str">
            <v>no</v>
          </cell>
          <cell r="K194" t="str">
            <v>no</v>
          </cell>
          <cell r="L194" t="str">
            <v>spring_chinook_AND_steelhead</v>
          </cell>
        </row>
        <row r="195">
          <cell r="C195" t="str">
            <v>Entiat River Potato 07</v>
          </cell>
          <cell r="D195" t="str">
            <v>Floodplain Reconnection</v>
          </cell>
          <cell r="E195" t="str">
            <v>Channel Stability, Bank Stability, Stability, Channel Stability, Bank Stability, Stability</v>
          </cell>
          <cell r="F195" t="str">
            <v>from_HQ_pathway</v>
          </cell>
          <cell r="G195" t="str">
            <v>yes</v>
          </cell>
          <cell r="H195" t="str">
            <v>yes</v>
          </cell>
          <cell r="I195" t="str">
            <v>no</v>
          </cell>
          <cell r="J195" t="str">
            <v>no</v>
          </cell>
          <cell r="K195" t="str">
            <v>no</v>
          </cell>
          <cell r="L195" t="str">
            <v>spring_chinook_AND_steelhead</v>
          </cell>
        </row>
        <row r="196">
          <cell r="C196" t="str">
            <v>Entiat River Potato 08</v>
          </cell>
          <cell r="D196" t="str">
            <v>Water Quality Improvement</v>
          </cell>
          <cell r="E196" t="str">
            <v>Temperature- Rearing, Temperature- Rearing, Temperature- Rearing, Temperature- Rearing</v>
          </cell>
          <cell r="F196" t="str">
            <v>from_HQ_pathway Summer Rearing</v>
          </cell>
          <cell r="G196" t="str">
            <v>yes</v>
          </cell>
          <cell r="H196" t="str">
            <v>yes</v>
          </cell>
          <cell r="I196" t="str">
            <v>yes</v>
          </cell>
          <cell r="J196" t="str">
            <v>yes</v>
          </cell>
          <cell r="K196" t="str">
            <v>no</v>
          </cell>
          <cell r="L196" t="str">
            <v>spring_chinook_AND_steelhead</v>
          </cell>
        </row>
        <row r="197">
          <cell r="C197" t="str">
            <v>Entiat River Potato 08</v>
          </cell>
          <cell r="D197" t="str">
            <v>Channel Modification</v>
          </cell>
          <cell r="E197" t="str">
            <v>Flow- Summer Base Flow, Flow- Summer Base Flow, Flow- Summer Base Flow, Flow- Summer Base Flow</v>
          </cell>
          <cell r="F197" t="str">
            <v>from_HQ_pathway Summer Rearing</v>
          </cell>
          <cell r="G197" t="str">
            <v>yes</v>
          </cell>
          <cell r="H197" t="str">
            <v>yes</v>
          </cell>
          <cell r="I197" t="str">
            <v>yes</v>
          </cell>
          <cell r="J197" t="str">
            <v>yes</v>
          </cell>
          <cell r="K197" t="str">
            <v>no</v>
          </cell>
          <cell r="L197" t="str">
            <v>spring_chinook_AND_steelhead</v>
          </cell>
        </row>
        <row r="198">
          <cell r="C198" t="str">
            <v>Entiat River Potato 08</v>
          </cell>
          <cell r="D198" t="str">
            <v>Instream Flow Acquisition</v>
          </cell>
          <cell r="E198" t="str">
            <v>Flow- Summer Base Flow, Riparian-Disturbance, Riparian- Canopy Cover, Riparian, Flow- Summer Base Flow, Riparian-Disturbance, Riparian- Canopy Cover, Riparian, Flow- Summer Base Flow, Flow- Summer Base Flow</v>
          </cell>
          <cell r="F198" t="str">
            <v>from_HQ_pathway Summer Rearing</v>
          </cell>
          <cell r="G198" t="str">
            <v>yes</v>
          </cell>
          <cell r="H198" t="str">
            <v>yes</v>
          </cell>
          <cell r="I198" t="str">
            <v>yes</v>
          </cell>
          <cell r="J198" t="str">
            <v>yes</v>
          </cell>
          <cell r="K198" t="str">
            <v>no</v>
          </cell>
          <cell r="L198" t="str">
            <v>spring_chinook_AND_steelhead</v>
          </cell>
        </row>
        <row r="199">
          <cell r="C199" t="str">
            <v>Entiat River Potato 08</v>
          </cell>
          <cell r="D199" t="str">
            <v>Restoration</v>
          </cell>
          <cell r="E199" t="str">
            <v>Flow- Summer Base Flow, Riparian-Disturbance, Riparian- Canopy Cover, Riparian, Flow- Summer Base Flow, Riparian-Disturbance, Riparian- Canopy Cover, Riparian, Flow- Summer Base Flow, Flow- Summer Base Flow</v>
          </cell>
          <cell r="F199" t="str">
            <v>from_HQ_pathway Summer Rearing</v>
          </cell>
          <cell r="G199" t="str">
            <v>yes</v>
          </cell>
          <cell r="H199" t="str">
            <v>yes</v>
          </cell>
          <cell r="I199" t="str">
            <v>yes</v>
          </cell>
          <cell r="J199" t="str">
            <v>yes</v>
          </cell>
          <cell r="K199" t="str">
            <v>no</v>
          </cell>
          <cell r="L199" t="str">
            <v>spring_chinook_AND_steelhead</v>
          </cell>
        </row>
        <row r="200">
          <cell r="C200" t="str">
            <v>Entiat River Potato 08</v>
          </cell>
          <cell r="D200" t="str">
            <v>Upland Management</v>
          </cell>
          <cell r="E200" t="str">
            <v>Flow- Summer Base Flow, Flow- Summer Base Flow, Flow- Summer Base Flow, Flow- Summer Base Flow</v>
          </cell>
          <cell r="F200" t="str">
            <v>from_HQ_pathway Summer Rearing</v>
          </cell>
          <cell r="G200" t="str">
            <v>yes</v>
          </cell>
          <cell r="H200" t="str">
            <v>yes</v>
          </cell>
          <cell r="I200" t="str">
            <v>yes</v>
          </cell>
          <cell r="J200" t="str">
            <v>yes</v>
          </cell>
          <cell r="K200" t="str">
            <v>no</v>
          </cell>
          <cell r="L200" t="str">
            <v>spring_chinook_AND_steelhead</v>
          </cell>
        </row>
        <row r="201">
          <cell r="C201" t="str">
            <v>Entiat River Potato 08</v>
          </cell>
          <cell r="D201" t="str">
            <v>Floodplain Reconnection</v>
          </cell>
          <cell r="E201" t="str">
            <v>Riparian-Disturbance, Riparian- Canopy Cover, Off-Channel- Floodplain, Riparian-Disturbance, Riparian- Canopy Cover, Off-Channel- Floodplain, Off-Channel- Floodplain, Off-Channel- Floodplain, Off-Channel- Floodplain</v>
          </cell>
          <cell r="F201" t="str">
            <v>from_HQ_pathway Fry Summer Rearing</v>
          </cell>
          <cell r="G201" t="str">
            <v>yes</v>
          </cell>
          <cell r="H201" t="str">
            <v>yes</v>
          </cell>
          <cell r="I201" t="str">
            <v>yes</v>
          </cell>
          <cell r="J201" t="str">
            <v>yes</v>
          </cell>
          <cell r="K201" t="str">
            <v>no</v>
          </cell>
          <cell r="L201" t="str">
            <v>spring_chinook_AND_steelhead</v>
          </cell>
        </row>
        <row r="202">
          <cell r="C202" t="str">
            <v>Entiat River Potato 08</v>
          </cell>
          <cell r="D202" t="str">
            <v>Side Channel/Off-Channel Habitat Restoration</v>
          </cell>
          <cell r="E202" t="str">
            <v>Riparian-Disturbance, Riparian- Canopy Cover, Riparian, Channel Stability, Bank Stability, Stability, Riparian-Disturbance, Riparian- Canopy Cover, Riparian, Channel Stability, Bank Stability, Stability</v>
          </cell>
          <cell r="F202" t="str">
            <v>from_HQ_pathway</v>
          </cell>
          <cell r="G202" t="str">
            <v>yes</v>
          </cell>
          <cell r="H202" t="str">
            <v>yes</v>
          </cell>
          <cell r="I202" t="str">
            <v>no</v>
          </cell>
          <cell r="J202" t="str">
            <v>no</v>
          </cell>
          <cell r="K202" t="str">
            <v>no</v>
          </cell>
          <cell r="L202" t="str">
            <v>spring_chinook_AND_steelhead</v>
          </cell>
        </row>
        <row r="203">
          <cell r="C203" t="str">
            <v>Entiat River Potato 08</v>
          </cell>
          <cell r="D203" t="str">
            <v>Bank Restoration</v>
          </cell>
          <cell r="E203" t="str">
            <v>Riparian, Channel Stability, Bank Stability, Stability, Riparian, Channel Stability, Bank Stability, Stability</v>
          </cell>
          <cell r="F203" t="str">
            <v>from_HQ_pathway</v>
          </cell>
          <cell r="G203" t="str">
            <v>yes</v>
          </cell>
          <cell r="H203" t="str">
            <v>yes</v>
          </cell>
          <cell r="I203" t="str">
            <v>no</v>
          </cell>
          <cell r="J203" t="str">
            <v>no</v>
          </cell>
          <cell r="K203" t="str">
            <v>no</v>
          </cell>
          <cell r="L203" t="str">
            <v>spring_chinook_AND_steelhead</v>
          </cell>
        </row>
        <row r="204">
          <cell r="C204" t="str">
            <v>Entiat River Potato 08</v>
          </cell>
          <cell r="D204" t="str">
            <v>Floodplain Reconnection</v>
          </cell>
          <cell r="E204" t="str">
            <v>Riparian, Channel Stability, Bank Stability, Stability, Riparian, Channel Stability, Bank Stability, Stability</v>
          </cell>
          <cell r="F204" t="str">
            <v>from_HQ_pathway</v>
          </cell>
          <cell r="G204" t="str">
            <v>yes</v>
          </cell>
          <cell r="H204" t="str">
            <v>yes</v>
          </cell>
          <cell r="I204" t="str">
            <v>no</v>
          </cell>
          <cell r="J204" t="str">
            <v>no</v>
          </cell>
          <cell r="K204" t="str">
            <v>no</v>
          </cell>
          <cell r="L204" t="str">
            <v>spring_chinook_AND_steelhead</v>
          </cell>
        </row>
        <row r="205">
          <cell r="C205" t="str">
            <v>Entiat River Potato 08</v>
          </cell>
          <cell r="D205" t="str">
            <v>Side Channel/Off-Channel Habitat Restoration</v>
          </cell>
          <cell r="E205" t="str">
            <v>Off-Channel- Side-Channels, Off-Channel- Side-Channels, Off-Channel- Side-Channels, Off-Channel- Side-Channels, Off-Channel- Side-Channels, Off-Channel- Side-Channels, Off-Channel- Side-Channels</v>
          </cell>
          <cell r="F205" t="str">
            <v>from_HQ_pathway Fry Summer Rearing Winter Rearing</v>
          </cell>
          <cell r="G205" t="str">
            <v>yes</v>
          </cell>
          <cell r="H205" t="str">
            <v>yes</v>
          </cell>
          <cell r="I205" t="str">
            <v>yes</v>
          </cell>
          <cell r="J205" t="str">
            <v>yes</v>
          </cell>
          <cell r="K205" t="str">
            <v>no</v>
          </cell>
          <cell r="L205" t="str">
            <v>spring_chinook_AND_steelhead</v>
          </cell>
        </row>
        <row r="206">
          <cell r="C206" t="str">
            <v>Entiat River Potato 08</v>
          </cell>
          <cell r="D206" t="str">
            <v>Channel Complexity Restoration</v>
          </cell>
          <cell r="E206" t="str">
            <v>Channel Stability, Bank Stability, Stability, Channel Stability, Bank Stability, Stability</v>
          </cell>
          <cell r="F206" t="str">
            <v>from_HQ_pathway</v>
          </cell>
          <cell r="G206" t="str">
            <v>yes</v>
          </cell>
          <cell r="H206" t="str">
            <v>yes</v>
          </cell>
          <cell r="I206" t="str">
            <v>no</v>
          </cell>
          <cell r="J206" t="str">
            <v>no</v>
          </cell>
          <cell r="K206" t="str">
            <v>no</v>
          </cell>
          <cell r="L206" t="str">
            <v>spring_chinook_AND_steelhead</v>
          </cell>
        </row>
        <row r="207">
          <cell r="C207" t="str">
            <v>Entiat River Potato 08</v>
          </cell>
          <cell r="D207" t="str">
            <v>Channel Modification</v>
          </cell>
          <cell r="E207" t="str">
            <v>Channel Stability, Bank Stability, Stability, Channel Stability, Bank Stability, Stability, Cover- Wood, Cover- Wood, Cover- Wood, Cover- Wood, Cover- Wood</v>
          </cell>
          <cell r="F207" t="str">
            <v>from_HQ_pathway Fry Summer Rearing Winter Rearing</v>
          </cell>
          <cell r="G207" t="str">
            <v>yes</v>
          </cell>
          <cell r="H207" t="str">
            <v>yes</v>
          </cell>
          <cell r="I207" t="str">
            <v>yes</v>
          </cell>
          <cell r="J207" t="str">
            <v>yes</v>
          </cell>
          <cell r="K207" t="str">
            <v>no</v>
          </cell>
          <cell r="L207" t="str">
            <v>spring_chinook_AND_steelhead</v>
          </cell>
        </row>
        <row r="208">
          <cell r="C208" t="str">
            <v>Entiat River Potato 08</v>
          </cell>
          <cell r="D208" t="str">
            <v>Channel Complexity Restoration</v>
          </cell>
          <cell r="E208" t="str">
            <v>Cover- Wood, Cover- Wood, Cover- Wood, Cover- Wood, Cover- Wood</v>
          </cell>
          <cell r="F208" t="str">
            <v>Fry Summer Rearing Winter Rearing</v>
          </cell>
          <cell r="G208" t="str">
            <v>no</v>
          </cell>
          <cell r="H208" t="str">
            <v>no</v>
          </cell>
          <cell r="I208" t="str">
            <v>yes</v>
          </cell>
          <cell r="J208" t="str">
            <v>yes</v>
          </cell>
          <cell r="K208" t="str">
            <v>no</v>
          </cell>
          <cell r="L208" t="str">
            <v>spring_chinook_AND_steelhead</v>
          </cell>
        </row>
        <row r="209">
          <cell r="C209" t="str">
            <v>Entiat River Preston 01</v>
          </cell>
          <cell r="D209" t="str">
            <v>Water Quality Improvement</v>
          </cell>
          <cell r="E209" t="str">
            <v>Temperature- Rearing, Temperature- Rearing, Temperature- Rearing, Temperature- Rearing</v>
          </cell>
          <cell r="F209" t="str">
            <v>from_HQ_pathway Summer Rearing</v>
          </cell>
          <cell r="G209" t="str">
            <v>yes</v>
          </cell>
          <cell r="H209" t="str">
            <v>yes</v>
          </cell>
          <cell r="I209" t="str">
            <v>yes</v>
          </cell>
          <cell r="J209" t="str">
            <v>yes</v>
          </cell>
          <cell r="K209" t="str">
            <v>no</v>
          </cell>
          <cell r="L209" t="str">
            <v>spring_chinook_AND_steelhead</v>
          </cell>
        </row>
        <row r="210">
          <cell r="C210" t="str">
            <v>Entiat River Preston 01</v>
          </cell>
          <cell r="D210" t="str">
            <v>Channel Modification</v>
          </cell>
          <cell r="E210" t="str">
            <v>Flow- Summer Base Flow, Flow- Summer Base Flow, Flow- Summer Base Flow, Flow- Summer Base Flow</v>
          </cell>
          <cell r="F210" t="str">
            <v>from_HQ_pathway Summer Rearing</v>
          </cell>
          <cell r="G210" t="str">
            <v>yes</v>
          </cell>
          <cell r="H210" t="str">
            <v>yes</v>
          </cell>
          <cell r="I210" t="str">
            <v>yes</v>
          </cell>
          <cell r="J210" t="str">
            <v>yes</v>
          </cell>
          <cell r="K210" t="str">
            <v>no</v>
          </cell>
          <cell r="L210" t="str">
            <v>spring_chinook_AND_steelhead</v>
          </cell>
        </row>
        <row r="211">
          <cell r="C211" t="str">
            <v>Entiat River Preston 01</v>
          </cell>
          <cell r="D211" t="str">
            <v>Instream Flow Acquisition</v>
          </cell>
          <cell r="E211" t="str">
            <v>Flow- Summer Base Flow, Riparian-Disturbance, Flow- Summer Base Flow, Riparian-Disturbance, Flow- Summer Base Flow, Flow- Summer Base Flow</v>
          </cell>
          <cell r="F211" t="str">
            <v>from_HQ_pathway Summer Rearing</v>
          </cell>
          <cell r="G211" t="str">
            <v>yes</v>
          </cell>
          <cell r="H211" t="str">
            <v>yes</v>
          </cell>
          <cell r="I211" t="str">
            <v>yes</v>
          </cell>
          <cell r="J211" t="str">
            <v>yes</v>
          </cell>
          <cell r="K211" t="str">
            <v>no</v>
          </cell>
          <cell r="L211" t="str">
            <v>spring_chinook_AND_steelhead</v>
          </cell>
        </row>
        <row r="212">
          <cell r="C212" t="str">
            <v>Entiat River Preston 01</v>
          </cell>
          <cell r="D212" t="str">
            <v>Restoration</v>
          </cell>
          <cell r="E212" t="str">
            <v>Flow- Summer Base Flow, Riparian-Disturbance, Flow- Summer Base Flow, Riparian-Disturbance, Flow- Summer Base Flow, Flow- Summer Base Flow</v>
          </cell>
          <cell r="F212" t="str">
            <v>from_HQ_pathway Summer Rearing</v>
          </cell>
          <cell r="G212" t="str">
            <v>yes</v>
          </cell>
          <cell r="H212" t="str">
            <v>yes</v>
          </cell>
          <cell r="I212" t="str">
            <v>yes</v>
          </cell>
          <cell r="J212" t="str">
            <v>yes</v>
          </cell>
          <cell r="K212" t="str">
            <v>no</v>
          </cell>
          <cell r="L212" t="str">
            <v>spring_chinook_AND_steelhead</v>
          </cell>
        </row>
        <row r="213">
          <cell r="C213" t="str">
            <v>Entiat River Preston 01</v>
          </cell>
          <cell r="D213" t="str">
            <v>Upland Management</v>
          </cell>
          <cell r="E213" t="str">
            <v>Flow- Summer Base Flow, Flow- Summer Base Flow, Flow- Summer Base Flow, Flow- Summer Base Flow</v>
          </cell>
          <cell r="F213" t="str">
            <v>from_HQ_pathway Summer Rearing</v>
          </cell>
          <cell r="G213" t="str">
            <v>yes</v>
          </cell>
          <cell r="H213" t="str">
            <v>yes</v>
          </cell>
          <cell r="I213" t="str">
            <v>yes</v>
          </cell>
          <cell r="J213" t="str">
            <v>yes</v>
          </cell>
          <cell r="K213" t="str">
            <v>no</v>
          </cell>
          <cell r="L213" t="str">
            <v>spring_chinook_AND_steelhead</v>
          </cell>
        </row>
        <row r="214">
          <cell r="C214" t="str">
            <v>Entiat River Preston 01</v>
          </cell>
          <cell r="D214" t="str">
            <v>Floodplain Reconnection</v>
          </cell>
          <cell r="E214" t="str">
            <v>Riparian-Disturbance, Off-Channel- Floodplain, Riparian-Disturbance, Off-Channel- Floodplain, Off-Channel- Floodplain, Off-Channel- Floodplain, Off-Channel- Floodplain</v>
          </cell>
          <cell r="F214" t="str">
            <v>from_HQ_pathway Fry Summer Rearing</v>
          </cell>
          <cell r="G214" t="str">
            <v>yes</v>
          </cell>
          <cell r="H214" t="str">
            <v>yes</v>
          </cell>
          <cell r="I214" t="str">
            <v>yes</v>
          </cell>
          <cell r="J214" t="str">
            <v>yes</v>
          </cell>
          <cell r="K214" t="str">
            <v>no</v>
          </cell>
          <cell r="L214" t="str">
            <v>spring_chinook_AND_steelhead</v>
          </cell>
        </row>
        <row r="215">
          <cell r="C215" t="str">
            <v>Entiat River Preston 01</v>
          </cell>
          <cell r="D215" t="str">
            <v>Side Channel/Off-Channel Habitat Restoration</v>
          </cell>
          <cell r="E215" t="str">
            <v>Riparian-Disturbance, Channel Stability, Bank Stability, Stability, Riparian-Disturbance, Channel Stability, Bank Stability, Stability</v>
          </cell>
          <cell r="F215" t="str">
            <v>from_HQ_pathway</v>
          </cell>
          <cell r="G215" t="str">
            <v>yes</v>
          </cell>
          <cell r="H215" t="str">
            <v>yes</v>
          </cell>
          <cell r="I215" t="str">
            <v>no</v>
          </cell>
          <cell r="J215" t="str">
            <v>no</v>
          </cell>
          <cell r="K215" t="str">
            <v>no</v>
          </cell>
          <cell r="L215" t="str">
            <v>spring_chinook_AND_steelhead</v>
          </cell>
        </row>
        <row r="216">
          <cell r="C216" t="str">
            <v>Entiat River Preston 01</v>
          </cell>
          <cell r="D216" t="str">
            <v>Channel Complexity Restoration</v>
          </cell>
          <cell r="E216" t="str">
            <v>Cover- Wood, Pool Quantity&amp; Quality, Cover- Wood, Pool Quantity&amp; Quality, Cover- Wood, Cover- Boulders, Cover- Wood, Pool Quantity &amp; Quality, Cover- Boulders, Cover- Wood, Cover- Boulders, Cover- Wood, Pool Quantity &amp; Quality, Cover- Boulders, Cover- Wood</v>
          </cell>
          <cell r="F216" t="str">
            <v>from_HQ_pathway Fry Summer Rearing Winter Rearing</v>
          </cell>
          <cell r="G216" t="str">
            <v>yes</v>
          </cell>
          <cell r="H216" t="str">
            <v>yes</v>
          </cell>
          <cell r="I216" t="str">
            <v>yes</v>
          </cell>
          <cell r="J216" t="str">
            <v>yes</v>
          </cell>
          <cell r="K216" t="str">
            <v>no</v>
          </cell>
          <cell r="L216" t="str">
            <v>spring_chinook_AND_steelhead</v>
          </cell>
        </row>
        <row r="217">
          <cell r="C217" t="str">
            <v>Entiat River Preston 01</v>
          </cell>
          <cell r="D217" t="str">
            <v>Channel Modification</v>
          </cell>
          <cell r="E217" t="str">
            <v>Cover- Wood, Pool Quantity&amp; Quality, Channel Stability, Bank Stability, Stability, Cover- Wood, Pool Quantity&amp; Quality, Channel Stability, Bank Stability, Stability, Cover- Wood, Cover- Wood, Pool Quantity &amp; Quality, Cover- Wood, Cover- Wood, Pool Quantity &amp; Quality, Cover- Wood</v>
          </cell>
          <cell r="F217" t="str">
            <v>from_HQ_pathway Fry Summer Rearing Winter Rearing</v>
          </cell>
          <cell r="G217" t="str">
            <v>yes</v>
          </cell>
          <cell r="H217" t="str">
            <v>yes</v>
          </cell>
          <cell r="I217" t="str">
            <v>yes</v>
          </cell>
          <cell r="J217" t="str">
            <v>yes</v>
          </cell>
          <cell r="K217" t="str">
            <v>no</v>
          </cell>
          <cell r="L217" t="str">
            <v>spring_chinook_AND_steelhead</v>
          </cell>
        </row>
        <row r="218">
          <cell r="C218" t="str">
            <v>Entiat River Preston 01</v>
          </cell>
          <cell r="D218" t="str">
            <v>Fine Sediment Management</v>
          </cell>
          <cell r="E218" t="str">
            <v>Pool Quantity&amp; Quality, Pool Quantity&amp; Quality, Pool Quantity &amp; Quality, Pool Quantity &amp; Quality</v>
          </cell>
          <cell r="F218" t="str">
            <v>from_HQ_pathway Summer Rearing</v>
          </cell>
          <cell r="G218" t="str">
            <v>yes</v>
          </cell>
          <cell r="H218" t="str">
            <v>yes</v>
          </cell>
          <cell r="I218" t="str">
            <v>yes</v>
          </cell>
          <cell r="J218" t="str">
            <v>yes</v>
          </cell>
          <cell r="K218" t="str">
            <v>no</v>
          </cell>
          <cell r="L218" t="str">
            <v>spring_chinook_AND_steelhead</v>
          </cell>
        </row>
        <row r="219">
          <cell r="C219" t="str">
            <v>Entiat River Preston 01</v>
          </cell>
          <cell r="D219" t="str">
            <v>Side Channel/Off-Channel Habitat Restoration</v>
          </cell>
          <cell r="E219" t="str">
            <v>Off-Channel- Side-Channels, Off-Channel- Side-Channels, Off-Channel- Side-Channels, Off-Channel- Side-Channels, Off-Channel- Side-Channels, Off-Channel- Side-Channels, Off-Channel- Side-Channels</v>
          </cell>
          <cell r="F219" t="str">
            <v>from_HQ_pathway Fry Summer Rearing Winter Rearing</v>
          </cell>
          <cell r="G219" t="str">
            <v>yes</v>
          </cell>
          <cell r="H219" t="str">
            <v>yes</v>
          </cell>
          <cell r="I219" t="str">
            <v>yes</v>
          </cell>
          <cell r="J219" t="str">
            <v>yes</v>
          </cell>
          <cell r="K219" t="str">
            <v>no</v>
          </cell>
          <cell r="L219" t="str">
            <v>spring_chinook_AND_steelhead</v>
          </cell>
        </row>
        <row r="220">
          <cell r="C220" t="str">
            <v>Entiat River Preston 01</v>
          </cell>
          <cell r="D220" t="str">
            <v>Bank Restoration</v>
          </cell>
          <cell r="E220" t="str">
            <v>Channel Stability, Bank Stability, Stability, Channel Stability, Bank Stability, Stability</v>
          </cell>
          <cell r="F220" t="str">
            <v>from_HQ_pathway</v>
          </cell>
          <cell r="G220" t="str">
            <v>yes</v>
          </cell>
          <cell r="H220" t="str">
            <v>yes</v>
          </cell>
          <cell r="I220" t="str">
            <v>no</v>
          </cell>
          <cell r="J220" t="str">
            <v>no</v>
          </cell>
          <cell r="K220" t="str">
            <v>no</v>
          </cell>
          <cell r="L220" t="str">
            <v>spring_chinook_AND_steelhead</v>
          </cell>
        </row>
        <row r="221">
          <cell r="C221" t="str">
            <v>Entiat River Preston 01</v>
          </cell>
          <cell r="D221" t="str">
            <v>Channel Complexity Restoration</v>
          </cell>
          <cell r="E221" t="str">
            <v>Channel Stability, Bank Stability, Stability, Channel Stability, Bank Stability, Stability</v>
          </cell>
          <cell r="F221" t="str">
            <v>from_HQ_pathway</v>
          </cell>
          <cell r="G221" t="str">
            <v>yes</v>
          </cell>
          <cell r="H221" t="str">
            <v>yes</v>
          </cell>
          <cell r="I221" t="str">
            <v>no</v>
          </cell>
          <cell r="J221" t="str">
            <v>no</v>
          </cell>
          <cell r="K221" t="str">
            <v>no</v>
          </cell>
          <cell r="L221" t="str">
            <v>spring_chinook_AND_steelhead</v>
          </cell>
        </row>
        <row r="222">
          <cell r="C222" t="str">
            <v>Entiat River Preston 01</v>
          </cell>
          <cell r="D222" t="str">
            <v>Floodplain Reconnection</v>
          </cell>
          <cell r="E222" t="str">
            <v>Channel Stability, Bank Stability, Stability, Channel Stability, Bank Stability, Stability</v>
          </cell>
          <cell r="F222" t="str">
            <v>from_HQ_pathway</v>
          </cell>
          <cell r="G222" t="str">
            <v>yes</v>
          </cell>
          <cell r="H222" t="str">
            <v>yes</v>
          </cell>
          <cell r="I222" t="str">
            <v>no</v>
          </cell>
          <cell r="J222" t="str">
            <v>no</v>
          </cell>
          <cell r="K222" t="str">
            <v>no</v>
          </cell>
          <cell r="L222" t="str">
            <v>spring_chinook_AND_steelhead</v>
          </cell>
        </row>
        <row r="223">
          <cell r="C223" t="str">
            <v>Entiat River Preston 02</v>
          </cell>
          <cell r="D223" t="str">
            <v>Water Quality Improvement</v>
          </cell>
          <cell r="E223" t="str">
            <v>Temperature- Rearing, Temperature- Rearing, Temperature- Rearing, Temperature- Rearing</v>
          </cell>
          <cell r="F223" t="str">
            <v>from_HQ_pathway Summer Rearing</v>
          </cell>
          <cell r="G223" t="str">
            <v>yes</v>
          </cell>
          <cell r="H223" t="str">
            <v>yes</v>
          </cell>
          <cell r="I223" t="str">
            <v>yes</v>
          </cell>
          <cell r="J223" t="str">
            <v>yes</v>
          </cell>
          <cell r="K223" t="str">
            <v>no</v>
          </cell>
          <cell r="L223" t="str">
            <v>spring_chinook_AND_steelhead</v>
          </cell>
        </row>
        <row r="224">
          <cell r="C224" t="str">
            <v>Entiat River Preston 02</v>
          </cell>
          <cell r="D224" t="str">
            <v>Channel Modification</v>
          </cell>
          <cell r="E224" t="str">
            <v>Flow- Summer Base Flow, Flow- Summer Base Flow, Flow- Summer Base Flow, Flow- Summer Base Flow</v>
          </cell>
          <cell r="F224" t="str">
            <v>from_HQ_pathway Summer Rearing</v>
          </cell>
          <cell r="G224" t="str">
            <v>yes</v>
          </cell>
          <cell r="H224" t="str">
            <v>yes</v>
          </cell>
          <cell r="I224" t="str">
            <v>yes</v>
          </cell>
          <cell r="J224" t="str">
            <v>yes</v>
          </cell>
          <cell r="K224" t="str">
            <v>no</v>
          </cell>
          <cell r="L224" t="str">
            <v>spring_chinook_AND_steelhead</v>
          </cell>
        </row>
        <row r="225">
          <cell r="C225" t="str">
            <v>Entiat River Preston 02</v>
          </cell>
          <cell r="D225" t="str">
            <v>Instream Flow Acquisition</v>
          </cell>
          <cell r="E225" t="str">
            <v>Flow- Summer Base Flow, Riparian-Disturbance, Riparian- Canopy Cover, Riparian, Flow- Summer Base Flow, Riparian-Disturbance, Riparian- Canopy Cover, Riparian, Flow- Summer Base Flow, Flow- Summer Base Flow</v>
          </cell>
          <cell r="F225" t="str">
            <v>from_HQ_pathway Summer Rearing</v>
          </cell>
          <cell r="G225" t="str">
            <v>yes</v>
          </cell>
          <cell r="H225" t="str">
            <v>yes</v>
          </cell>
          <cell r="I225" t="str">
            <v>yes</v>
          </cell>
          <cell r="J225" t="str">
            <v>yes</v>
          </cell>
          <cell r="K225" t="str">
            <v>no</v>
          </cell>
          <cell r="L225" t="str">
            <v>spring_chinook_AND_steelhead</v>
          </cell>
        </row>
        <row r="226">
          <cell r="C226" t="str">
            <v>Entiat River Preston 02</v>
          </cell>
          <cell r="D226" t="str">
            <v>Restoration</v>
          </cell>
          <cell r="E226" t="str">
            <v>Flow- Summer Base Flow, Riparian-Disturbance, Riparian- Canopy Cover, Riparian, Flow- Summer Base Flow, Riparian-Disturbance, Riparian- Canopy Cover, Riparian, Flow- Summer Base Flow, Flow- Summer Base Flow</v>
          </cell>
          <cell r="F226" t="str">
            <v>from_HQ_pathway Summer Rearing</v>
          </cell>
          <cell r="G226" t="str">
            <v>yes</v>
          </cell>
          <cell r="H226" t="str">
            <v>yes</v>
          </cell>
          <cell r="I226" t="str">
            <v>yes</v>
          </cell>
          <cell r="J226" t="str">
            <v>yes</v>
          </cell>
          <cell r="K226" t="str">
            <v>no</v>
          </cell>
          <cell r="L226" t="str">
            <v>spring_chinook_AND_steelhead</v>
          </cell>
        </row>
        <row r="227">
          <cell r="C227" t="str">
            <v>Entiat River Preston 02</v>
          </cell>
          <cell r="D227" t="str">
            <v>Upland Management</v>
          </cell>
          <cell r="E227" t="str">
            <v>Flow- Summer Base Flow, Flow- Summer Base Flow, Flow- Summer Base Flow, Flow- Summer Base Flow</v>
          </cell>
          <cell r="F227" t="str">
            <v>from_HQ_pathway Summer Rearing</v>
          </cell>
          <cell r="G227" t="str">
            <v>yes</v>
          </cell>
          <cell r="H227" t="str">
            <v>yes</v>
          </cell>
          <cell r="I227" t="str">
            <v>yes</v>
          </cell>
          <cell r="J227" t="str">
            <v>yes</v>
          </cell>
          <cell r="K227" t="str">
            <v>no</v>
          </cell>
          <cell r="L227" t="str">
            <v>spring_chinook_AND_steelhead</v>
          </cell>
        </row>
        <row r="228">
          <cell r="C228" t="str">
            <v>Entiat River Preston 02</v>
          </cell>
          <cell r="D228" t="str">
            <v>Floodplain Reconnection</v>
          </cell>
          <cell r="E228" t="str">
            <v>Riparian-Disturbance, Riparian- Canopy Cover, Off-Channel- Floodplain, Riparian-Disturbance, Riparian- Canopy Cover, Off-Channel- Floodplain, Off-Channel- Floodplain, Off-Channel- Floodplain, Off-Channel- Floodplain</v>
          </cell>
          <cell r="F228" t="str">
            <v>from_HQ_pathway Fry Summer Rearing</v>
          </cell>
          <cell r="G228" t="str">
            <v>yes</v>
          </cell>
          <cell r="H228" t="str">
            <v>yes</v>
          </cell>
          <cell r="I228" t="str">
            <v>yes</v>
          </cell>
          <cell r="J228" t="str">
            <v>yes</v>
          </cell>
          <cell r="K228" t="str">
            <v>no</v>
          </cell>
          <cell r="L228" t="str">
            <v>spring_chinook_AND_steelhead</v>
          </cell>
        </row>
        <row r="229">
          <cell r="C229" t="str">
            <v>Entiat River Preston 02</v>
          </cell>
          <cell r="D229" t="str">
            <v>Side Channel/Off-Channel Habitat Restoration</v>
          </cell>
          <cell r="E229" t="str">
            <v>Riparian-Disturbance, Riparian- Canopy Cover, Riparian, Channel Stability, Bank Stability, Stability, Riparian-Disturbance, Riparian- Canopy Cover, Riparian, Channel Stability, Bank Stability, Stability</v>
          </cell>
          <cell r="F229" t="str">
            <v>from_HQ_pathway</v>
          </cell>
          <cell r="G229" t="str">
            <v>yes</v>
          </cell>
          <cell r="H229" t="str">
            <v>yes</v>
          </cell>
          <cell r="I229" t="str">
            <v>no</v>
          </cell>
          <cell r="J229" t="str">
            <v>no</v>
          </cell>
          <cell r="K229" t="str">
            <v>no</v>
          </cell>
          <cell r="L229" t="str">
            <v>spring_chinook_AND_steelhead</v>
          </cell>
        </row>
        <row r="230">
          <cell r="C230" t="str">
            <v>Entiat River Preston 02</v>
          </cell>
          <cell r="D230" t="str">
            <v>Bank Restoration</v>
          </cell>
          <cell r="E230" t="str">
            <v>Riparian, Channel Stability, Bank Stability, Stability, Riparian, Channel Stability, Bank Stability, Stability</v>
          </cell>
          <cell r="F230" t="str">
            <v>from_HQ_pathway</v>
          </cell>
          <cell r="G230" t="str">
            <v>yes</v>
          </cell>
          <cell r="H230" t="str">
            <v>yes</v>
          </cell>
          <cell r="I230" t="str">
            <v>no</v>
          </cell>
          <cell r="J230" t="str">
            <v>no</v>
          </cell>
          <cell r="K230" t="str">
            <v>no</v>
          </cell>
          <cell r="L230" t="str">
            <v>spring_chinook_AND_steelhead</v>
          </cell>
        </row>
        <row r="231">
          <cell r="C231" t="str">
            <v>Entiat River Preston 02</v>
          </cell>
          <cell r="D231" t="str">
            <v>Floodplain Reconnection</v>
          </cell>
          <cell r="E231" t="str">
            <v>Riparian, Channel Stability, Bank Stability, Stability, Riparian, Channel Stability, Bank Stability, Stability</v>
          </cell>
          <cell r="F231" t="str">
            <v>from_HQ_pathway</v>
          </cell>
          <cell r="G231" t="str">
            <v>yes</v>
          </cell>
          <cell r="H231" t="str">
            <v>yes</v>
          </cell>
          <cell r="I231" t="str">
            <v>no</v>
          </cell>
          <cell r="J231" t="str">
            <v>no</v>
          </cell>
          <cell r="K231" t="str">
            <v>no</v>
          </cell>
          <cell r="L231" t="str">
            <v>spring_chinook_AND_steelhead</v>
          </cell>
        </row>
        <row r="232">
          <cell r="C232" t="str">
            <v>Entiat River Preston 02</v>
          </cell>
          <cell r="D232" t="str">
            <v>Side Channel/Off-Channel Habitat Restoration</v>
          </cell>
          <cell r="E232" t="str">
            <v>Off-Channel- Side-Channels, Off-Channel- Side-Channels, Off-Channel- Side-Channels, Off-Channel- Side-Channels, Off-Channel- Side-Channels, Off-Channel- Side-Channels, Off-Channel- Side-Channels</v>
          </cell>
          <cell r="F232" t="str">
            <v>from_HQ_pathway Fry Summer Rearing Winter Rearing</v>
          </cell>
          <cell r="G232" t="str">
            <v>yes</v>
          </cell>
          <cell r="H232" t="str">
            <v>yes</v>
          </cell>
          <cell r="I232" t="str">
            <v>yes</v>
          </cell>
          <cell r="J232" t="str">
            <v>yes</v>
          </cell>
          <cell r="K232" t="str">
            <v>no</v>
          </cell>
          <cell r="L232" t="str">
            <v>spring_chinook_AND_steelhead</v>
          </cell>
        </row>
        <row r="233">
          <cell r="C233" t="str">
            <v>Entiat River Preston 02</v>
          </cell>
          <cell r="D233" t="str">
            <v>Channel Complexity Restoration</v>
          </cell>
          <cell r="E233" t="str">
            <v>Channel Stability, Bank Stability, Stability, Channel Stability, Bank Stability, Stability</v>
          </cell>
          <cell r="F233" t="str">
            <v>from_HQ_pathway</v>
          </cell>
          <cell r="G233" t="str">
            <v>yes</v>
          </cell>
          <cell r="H233" t="str">
            <v>yes</v>
          </cell>
          <cell r="I233" t="str">
            <v>no</v>
          </cell>
          <cell r="J233" t="str">
            <v>no</v>
          </cell>
          <cell r="K233" t="str">
            <v>no</v>
          </cell>
          <cell r="L233" t="str">
            <v>spring_chinook_AND_steelhead</v>
          </cell>
        </row>
        <row r="234">
          <cell r="C234" t="str">
            <v>Entiat River Preston 02</v>
          </cell>
          <cell r="D234" t="str">
            <v>Channel Modification</v>
          </cell>
          <cell r="E234" t="str">
            <v>Channel Stability, Bank Stability, Stability, Channel Stability, Bank Stability, Stability, Cover- Wood, Cover- Wood, Cover- Wood, Cover- Wood, Cover- Wood</v>
          </cell>
          <cell r="F234" t="str">
            <v>from_HQ_pathway Fry Summer Rearing Winter Rearing</v>
          </cell>
          <cell r="G234" t="str">
            <v>yes</v>
          </cell>
          <cell r="H234" t="str">
            <v>yes</v>
          </cell>
          <cell r="I234" t="str">
            <v>yes</v>
          </cell>
          <cell r="J234" t="str">
            <v>yes</v>
          </cell>
          <cell r="K234" t="str">
            <v>no</v>
          </cell>
          <cell r="L234" t="str">
            <v>spring_chinook_AND_steelhead</v>
          </cell>
        </row>
        <row r="235">
          <cell r="C235" t="str">
            <v>Entiat River Preston 02</v>
          </cell>
          <cell r="D235" t="str">
            <v>Channel Complexity Restoration</v>
          </cell>
          <cell r="E235" t="str">
            <v>Cover- Wood, Cover- Wood, Cover- Wood, Cover- Wood, Cover- Wood</v>
          </cell>
          <cell r="F235" t="str">
            <v>Fry Summer Rearing Winter Rearing</v>
          </cell>
          <cell r="G235" t="str">
            <v>no</v>
          </cell>
          <cell r="H235" t="str">
            <v>no</v>
          </cell>
          <cell r="I235" t="str">
            <v>yes</v>
          </cell>
          <cell r="J235" t="str">
            <v>yes</v>
          </cell>
          <cell r="K235" t="str">
            <v>no</v>
          </cell>
          <cell r="L235" t="str">
            <v>spring_chinook_AND_steelhead</v>
          </cell>
        </row>
        <row r="236">
          <cell r="C236" t="str">
            <v>Entiat River Preston 03</v>
          </cell>
          <cell r="D236" t="str">
            <v>Channel Modification</v>
          </cell>
          <cell r="E236" t="str">
            <v>Flow- Summer Base Flow, Flow- Summer Base Flow, Flow- Summer Base Flow, Flow- Summer Base Flow</v>
          </cell>
          <cell r="F236" t="str">
            <v>from_HQ_pathway Summer Rearing</v>
          </cell>
          <cell r="G236" t="str">
            <v>yes</v>
          </cell>
          <cell r="H236" t="str">
            <v>yes</v>
          </cell>
          <cell r="I236" t="str">
            <v>yes</v>
          </cell>
          <cell r="J236" t="str">
            <v>yes</v>
          </cell>
          <cell r="K236" t="str">
            <v>no</v>
          </cell>
          <cell r="L236" t="str">
            <v>spring_chinook_AND_steelhead</v>
          </cell>
        </row>
        <row r="237">
          <cell r="C237" t="str">
            <v>Entiat River Preston 03</v>
          </cell>
          <cell r="D237" t="str">
            <v>Instream Flow Acquisition</v>
          </cell>
          <cell r="E237" t="str">
            <v>Flow- Summer Base Flow, Riparian- Structure, Riparian-Disturbance, Riparian- Canopy Cover, Riparian, Flow- Summer Base Flow, Riparian- Structure, Riparian-Disturbance, Riparian- Canopy Cover, Riparian, Flow- Summer Base Flow, Flow- Summer Base Flow</v>
          </cell>
          <cell r="F237" t="str">
            <v>from_HQ_pathway Summer Rearing</v>
          </cell>
          <cell r="G237" t="str">
            <v>yes</v>
          </cell>
          <cell r="H237" t="str">
            <v>yes</v>
          </cell>
          <cell r="I237" t="str">
            <v>yes</v>
          </cell>
          <cell r="J237" t="str">
            <v>yes</v>
          </cell>
          <cell r="K237" t="str">
            <v>no</v>
          </cell>
          <cell r="L237" t="str">
            <v>spring_chinook_AND_steelhead</v>
          </cell>
        </row>
        <row r="238">
          <cell r="C238" t="str">
            <v>Entiat River Preston 03</v>
          </cell>
          <cell r="D238" t="str">
            <v>Restoration</v>
          </cell>
          <cell r="E238" t="str">
            <v>Flow- Summer Base Flow, Riparian- Structure, Riparian-Disturbance, Riparian- Canopy Cover, Riparian, Flow- Summer Base Flow, Riparian- Structure, Riparian-Disturbance, Riparian- Canopy Cover, Riparian, Flow- Summer Base Flow, Flow- Summer Base Flow</v>
          </cell>
          <cell r="F238" t="str">
            <v>from_HQ_pathway Summer Rearing</v>
          </cell>
          <cell r="G238" t="str">
            <v>yes</v>
          </cell>
          <cell r="H238" t="str">
            <v>yes</v>
          </cell>
          <cell r="I238" t="str">
            <v>yes</v>
          </cell>
          <cell r="J238" t="str">
            <v>yes</v>
          </cell>
          <cell r="K238" t="str">
            <v>no</v>
          </cell>
          <cell r="L238" t="str">
            <v>spring_chinook_AND_steelhead</v>
          </cell>
        </row>
        <row r="239">
          <cell r="C239" t="str">
            <v>Entiat River Preston 03</v>
          </cell>
          <cell r="D239" t="str">
            <v>Upland Management</v>
          </cell>
          <cell r="E239" t="str">
            <v>Flow- Summer Base Flow, Flow- Summer Base Flow, Flow- Summer Base Flow, Flow- Summer Base Flow</v>
          </cell>
          <cell r="F239" t="str">
            <v>from_HQ_pathway Summer Rearing</v>
          </cell>
          <cell r="G239" t="str">
            <v>yes</v>
          </cell>
          <cell r="H239" t="str">
            <v>yes</v>
          </cell>
          <cell r="I239" t="str">
            <v>yes</v>
          </cell>
          <cell r="J239" t="str">
            <v>yes</v>
          </cell>
          <cell r="K239" t="str">
            <v>no</v>
          </cell>
          <cell r="L239" t="str">
            <v>spring_chinook_AND_steelhead</v>
          </cell>
        </row>
        <row r="240">
          <cell r="C240" t="str">
            <v>Entiat River Preston 03</v>
          </cell>
          <cell r="D240" t="str">
            <v>Floodplain Reconnection</v>
          </cell>
          <cell r="E240" t="str">
            <v>Riparian- Structure, Riparian-Disturbance, Riparian- Canopy Cover, Riparian- Structure, Riparian-Disturbance, Riparian- Canopy Cover, Off-Channel- Floodplain, Off-Channel- Floodplain, Off-Channel- Floodplain</v>
          </cell>
          <cell r="F240" t="str">
            <v>from_HQ_pathway Fry Summer Rearing</v>
          </cell>
          <cell r="G240" t="str">
            <v>yes</v>
          </cell>
          <cell r="H240" t="str">
            <v>yes</v>
          </cell>
          <cell r="I240" t="str">
            <v>yes</v>
          </cell>
          <cell r="J240" t="str">
            <v>yes</v>
          </cell>
          <cell r="K240" t="str">
            <v>no</v>
          </cell>
          <cell r="L240" t="str">
            <v>spring_chinook_AND_steelhead</v>
          </cell>
        </row>
        <row r="241">
          <cell r="C241" t="str">
            <v>Entiat River Preston 03</v>
          </cell>
          <cell r="D241" t="str">
            <v>Side Channel/Off-Channel Habitat Restoration</v>
          </cell>
          <cell r="E241" t="str">
            <v>Riparian- Structure, Riparian-Disturbance, Riparian- Canopy Cover, Riparian, Bank Stability, Riparian- Structure, Riparian-Disturbance, Riparian- Canopy Cover, Riparian, Bank Stability</v>
          </cell>
          <cell r="F241" t="str">
            <v>from_HQ_pathway</v>
          </cell>
          <cell r="G241" t="str">
            <v>yes</v>
          </cell>
          <cell r="H241" t="str">
            <v>yes</v>
          </cell>
          <cell r="I241" t="str">
            <v>no</v>
          </cell>
          <cell r="J241" t="str">
            <v>no</v>
          </cell>
          <cell r="K241" t="str">
            <v>no</v>
          </cell>
          <cell r="L241" t="str">
            <v>spring_chinook_AND_steelhead</v>
          </cell>
        </row>
        <row r="242">
          <cell r="C242" t="str">
            <v>Entiat River Preston 03</v>
          </cell>
          <cell r="D242" t="str">
            <v>Bank Restoration</v>
          </cell>
          <cell r="E242" t="str">
            <v>Riparian, Bank Stability, Riparian, Bank Stability</v>
          </cell>
          <cell r="F242" t="str">
            <v>from_HQ_pathway</v>
          </cell>
          <cell r="G242" t="str">
            <v>yes</v>
          </cell>
          <cell r="H242" t="str">
            <v>yes</v>
          </cell>
          <cell r="I242" t="str">
            <v>no</v>
          </cell>
          <cell r="J242" t="str">
            <v>no</v>
          </cell>
          <cell r="K242" t="str">
            <v>no</v>
          </cell>
          <cell r="L242" t="str">
            <v>spring_chinook_AND_steelhead</v>
          </cell>
        </row>
        <row r="243">
          <cell r="C243" t="str">
            <v>Entiat River Preston 03</v>
          </cell>
          <cell r="D243" t="str">
            <v>Floodplain Reconnection</v>
          </cell>
          <cell r="E243" t="str">
            <v>Riparian, Bank Stability, Riparian, Bank Stability</v>
          </cell>
          <cell r="F243" t="str">
            <v>from_HQ_pathway</v>
          </cell>
          <cell r="G243" t="str">
            <v>yes</v>
          </cell>
          <cell r="H243" t="str">
            <v>yes</v>
          </cell>
          <cell r="I243" t="str">
            <v>no</v>
          </cell>
          <cell r="J243" t="str">
            <v>no</v>
          </cell>
          <cell r="K243" t="str">
            <v>no</v>
          </cell>
          <cell r="L243" t="str">
            <v>spring_chinook_AND_steelhead</v>
          </cell>
        </row>
        <row r="244">
          <cell r="C244" t="str">
            <v>Entiat River Preston 03</v>
          </cell>
          <cell r="D244" t="str">
            <v>Channel Complexity Restoration</v>
          </cell>
          <cell r="E244" t="str">
            <v>Cover- Wood, Pool Quantity&amp; Quality, Cover- Wood, Pool Quantity&amp; Quality, Cover- Wood, Cover- Boulders, Cover- Wood, Pool Quantity &amp; Quality, Cover- Boulders, Cover- Wood, Cover- Boulders, Cover- Wood, Pool Quantity &amp; Quality, Cover- Boulders, Cover- Wood</v>
          </cell>
          <cell r="F244" t="str">
            <v>from_HQ_pathway Fry Summer Rearing Winter Rearing</v>
          </cell>
          <cell r="G244" t="str">
            <v>yes</v>
          </cell>
          <cell r="H244" t="str">
            <v>yes</v>
          </cell>
          <cell r="I244" t="str">
            <v>yes</v>
          </cell>
          <cell r="J244" t="str">
            <v>yes</v>
          </cell>
          <cell r="K244" t="str">
            <v>no</v>
          </cell>
          <cell r="L244" t="str">
            <v>spring_chinook_AND_steelhead</v>
          </cell>
        </row>
        <row r="245">
          <cell r="C245" t="str">
            <v>Entiat River Preston 03</v>
          </cell>
          <cell r="D245" t="str">
            <v>Channel Modification</v>
          </cell>
          <cell r="E245" t="str">
            <v>Cover- Wood, Pool Quantity&amp; Quality, Bank Stability, Cover- Wood, Pool Quantity&amp; Quality, Bank Stability, Cover- Wood, Cover- Wood, Pool Quantity &amp; Quality, Cover- Wood, Cover- Wood, Pool Quantity &amp; Quality, Cover- Wood</v>
          </cell>
          <cell r="F245" t="str">
            <v>from_HQ_pathway Fry Summer Rearing Winter Rearing</v>
          </cell>
          <cell r="G245" t="str">
            <v>yes</v>
          </cell>
          <cell r="H245" t="str">
            <v>yes</v>
          </cell>
          <cell r="I245" t="str">
            <v>yes</v>
          </cell>
          <cell r="J245" t="str">
            <v>yes</v>
          </cell>
          <cell r="K245" t="str">
            <v>no</v>
          </cell>
          <cell r="L245" t="str">
            <v>spring_chinook_AND_steelhead</v>
          </cell>
        </row>
        <row r="246">
          <cell r="C246" t="str">
            <v>Entiat River Preston 03</v>
          </cell>
          <cell r="D246" t="str">
            <v>Fine Sediment Management</v>
          </cell>
          <cell r="E246" t="str">
            <v>Pool Quantity&amp; Quality, Pool Quantity&amp; Quality, Pool Quantity &amp; Quality, Pool Quantity &amp; Quality</v>
          </cell>
          <cell r="F246" t="str">
            <v>from_HQ_pathway Summer Rearing</v>
          </cell>
          <cell r="G246" t="str">
            <v>yes</v>
          </cell>
          <cell r="H246" t="str">
            <v>yes</v>
          </cell>
          <cell r="I246" t="str">
            <v>yes</v>
          </cell>
          <cell r="J246" t="str">
            <v>yes</v>
          </cell>
          <cell r="K246" t="str">
            <v>no</v>
          </cell>
          <cell r="L246" t="str">
            <v>spring_chinook_AND_steelhead</v>
          </cell>
        </row>
        <row r="247">
          <cell r="C247" t="str">
            <v>Entiat River Preston 03</v>
          </cell>
          <cell r="D247" t="str">
            <v>Side Channel/Off-Channel Habitat Restoration</v>
          </cell>
          <cell r="E247" t="str">
            <v>Off-Channel- Side-Channels, Off-Channel- Side-Channels, Off-Channel- Side-Channels, Off-Channel- Side-Channels, Off-Channel- Side-Channels, Off-Channel- Side-Channels, Off-Channel- Side-Channels</v>
          </cell>
          <cell r="F247" t="str">
            <v>from_HQ_pathway Fry Summer Rearing Winter Rearing</v>
          </cell>
          <cell r="G247" t="str">
            <v>yes</v>
          </cell>
          <cell r="H247" t="str">
            <v>yes</v>
          </cell>
          <cell r="I247" t="str">
            <v>yes</v>
          </cell>
          <cell r="J247" t="str">
            <v>yes</v>
          </cell>
          <cell r="K247" t="str">
            <v>no</v>
          </cell>
          <cell r="L247" t="str">
            <v>spring_chinook_AND_steelhead</v>
          </cell>
        </row>
        <row r="248">
          <cell r="C248" t="str">
            <v>Entiat River Preston 03</v>
          </cell>
          <cell r="D248" t="str">
            <v>Channel Complexity Restoration</v>
          </cell>
          <cell r="E248" t="str">
            <v>Bank Stability, Bank Stability</v>
          </cell>
          <cell r="F248" t="str">
            <v>from_HQ_pathway</v>
          </cell>
          <cell r="G248" t="str">
            <v>yes</v>
          </cell>
          <cell r="H248" t="str">
            <v>yes</v>
          </cell>
          <cell r="I248" t="str">
            <v>no</v>
          </cell>
          <cell r="J248" t="str">
            <v>no</v>
          </cell>
          <cell r="K248" t="str">
            <v>no</v>
          </cell>
          <cell r="L248" t="str">
            <v>spring_chinook_AND_steelhead</v>
          </cell>
        </row>
        <row r="249">
          <cell r="C249" t="str">
            <v>Entiat River Preston 04</v>
          </cell>
          <cell r="D249" t="str">
            <v>Channel Modification</v>
          </cell>
          <cell r="E249" t="str">
            <v>Flow- Summer Base Flow, Flow- Summer Base Flow, Flow- Summer Base Flow, Flow- Summer Base Flow</v>
          </cell>
          <cell r="F249" t="str">
            <v>from_HQ_pathway Summer Rearing</v>
          </cell>
          <cell r="G249" t="str">
            <v>yes</v>
          </cell>
          <cell r="H249" t="str">
            <v>yes</v>
          </cell>
          <cell r="I249" t="str">
            <v>yes</v>
          </cell>
          <cell r="J249" t="str">
            <v>yes</v>
          </cell>
          <cell r="K249" t="str">
            <v>no</v>
          </cell>
          <cell r="L249" t="str">
            <v>spring_chinook_AND_steelhead</v>
          </cell>
        </row>
        <row r="250">
          <cell r="C250" t="str">
            <v>Entiat River Preston 04</v>
          </cell>
          <cell r="D250" t="str">
            <v>Instream Flow Acquisition</v>
          </cell>
          <cell r="E250" t="str">
            <v>Flow- Summer Base Flow, Riparian- Structure, Riparian-Disturbance, Riparian- Canopy Cover, Riparian, Flow- Summer Base Flow, Riparian- Structure, Riparian-Disturbance, Riparian- Canopy Cover, Riparian, Flow- Summer Base Flow, Flow- Summer Base Flow</v>
          </cell>
          <cell r="F250" t="str">
            <v>from_HQ_pathway Summer Rearing</v>
          </cell>
          <cell r="G250" t="str">
            <v>yes</v>
          </cell>
          <cell r="H250" t="str">
            <v>yes</v>
          </cell>
          <cell r="I250" t="str">
            <v>yes</v>
          </cell>
          <cell r="J250" t="str">
            <v>yes</v>
          </cell>
          <cell r="K250" t="str">
            <v>no</v>
          </cell>
          <cell r="L250" t="str">
            <v>spring_chinook_AND_steelhead</v>
          </cell>
        </row>
        <row r="251">
          <cell r="C251" t="str">
            <v>Entiat River Preston 04</v>
          </cell>
          <cell r="D251" t="str">
            <v>Restoration</v>
          </cell>
          <cell r="E251" t="str">
            <v>Flow- Summer Base Flow, Riparian- Structure, Riparian-Disturbance, Riparian- Canopy Cover, Riparian, Flow- Summer Base Flow, Riparian- Structure, Riparian-Disturbance, Riparian- Canopy Cover, Riparian, Flow- Summer Base Flow, Flow- Summer Base Flow</v>
          </cell>
          <cell r="F251" t="str">
            <v>from_HQ_pathway Summer Rearing</v>
          </cell>
          <cell r="G251" t="str">
            <v>yes</v>
          </cell>
          <cell r="H251" t="str">
            <v>yes</v>
          </cell>
          <cell r="I251" t="str">
            <v>yes</v>
          </cell>
          <cell r="J251" t="str">
            <v>yes</v>
          </cell>
          <cell r="K251" t="str">
            <v>no</v>
          </cell>
          <cell r="L251" t="str">
            <v>spring_chinook_AND_steelhead</v>
          </cell>
        </row>
        <row r="252">
          <cell r="C252" t="str">
            <v>Entiat River Preston 04</v>
          </cell>
          <cell r="D252" t="str">
            <v>Upland Management</v>
          </cell>
          <cell r="E252" t="str">
            <v>Flow- Summer Base Flow, Flow- Summer Base Flow, Flow- Summer Base Flow, Flow- Summer Base Flow</v>
          </cell>
          <cell r="F252" t="str">
            <v>from_HQ_pathway Summer Rearing</v>
          </cell>
          <cell r="G252" t="str">
            <v>yes</v>
          </cell>
          <cell r="H252" t="str">
            <v>yes</v>
          </cell>
          <cell r="I252" t="str">
            <v>yes</v>
          </cell>
          <cell r="J252" t="str">
            <v>yes</v>
          </cell>
          <cell r="K252" t="str">
            <v>no</v>
          </cell>
          <cell r="L252" t="str">
            <v>spring_chinook_AND_steelhead</v>
          </cell>
        </row>
        <row r="253">
          <cell r="C253" t="str">
            <v>Entiat River Preston 04</v>
          </cell>
          <cell r="D253" t="str">
            <v>Floodplain Reconnection</v>
          </cell>
          <cell r="E253" t="str">
            <v>Riparian- Structure, Riparian-Disturbance, Riparian- Canopy Cover, Riparian- Structure, Riparian-Disturbance, Riparian- Canopy Cover, Off-Channel- Floodplain, Off-Channel- Floodplain, Off-Channel- Floodplain</v>
          </cell>
          <cell r="F253" t="str">
            <v>from_HQ_pathway Fry Summer Rearing</v>
          </cell>
          <cell r="G253" t="str">
            <v>yes</v>
          </cell>
          <cell r="H253" t="str">
            <v>yes</v>
          </cell>
          <cell r="I253" t="str">
            <v>yes</v>
          </cell>
          <cell r="J253" t="str">
            <v>yes</v>
          </cell>
          <cell r="K253" t="str">
            <v>no</v>
          </cell>
          <cell r="L253" t="str">
            <v>spring_chinook_AND_steelhead</v>
          </cell>
        </row>
        <row r="254">
          <cell r="C254" t="str">
            <v>Entiat River Preston 04</v>
          </cell>
          <cell r="D254" t="str">
            <v>Side Channel/Off-Channel Habitat Restoration</v>
          </cell>
          <cell r="E254" t="str">
            <v>Riparian- Structure, Riparian-Disturbance, Riparian- Canopy Cover, Riparian, Riparian- Structure, Riparian-Disturbance, Riparian- Canopy Cover, Riparian</v>
          </cell>
          <cell r="F254" t="str">
            <v>from_HQ_pathway</v>
          </cell>
          <cell r="G254" t="str">
            <v>yes</v>
          </cell>
          <cell r="H254" t="str">
            <v>yes</v>
          </cell>
          <cell r="I254" t="str">
            <v>no</v>
          </cell>
          <cell r="J254" t="str">
            <v>no</v>
          </cell>
          <cell r="K254" t="str">
            <v>no</v>
          </cell>
          <cell r="L254" t="str">
            <v>spring_chinook_AND_steelhead</v>
          </cell>
        </row>
        <row r="255">
          <cell r="C255" t="str">
            <v>Entiat River Preston 04</v>
          </cell>
          <cell r="D255" t="str">
            <v>Bank Restoration</v>
          </cell>
          <cell r="E255" t="str">
            <v>Riparian, Riparian</v>
          </cell>
          <cell r="F255" t="str">
            <v>from_HQ_pathway</v>
          </cell>
          <cell r="G255" t="str">
            <v>yes</v>
          </cell>
          <cell r="H255" t="str">
            <v>yes</v>
          </cell>
          <cell r="I255" t="str">
            <v>no</v>
          </cell>
          <cell r="J255" t="str">
            <v>no</v>
          </cell>
          <cell r="K255" t="str">
            <v>no</v>
          </cell>
          <cell r="L255" t="str">
            <v>spring_chinook_AND_steelhead</v>
          </cell>
        </row>
        <row r="256">
          <cell r="C256" t="str">
            <v>Entiat River Preston 04</v>
          </cell>
          <cell r="D256" t="str">
            <v>Floodplain Reconnection</v>
          </cell>
          <cell r="E256" t="str">
            <v>Riparian, Riparian</v>
          </cell>
          <cell r="F256" t="str">
            <v>from_HQ_pathway</v>
          </cell>
          <cell r="G256" t="str">
            <v>yes</v>
          </cell>
          <cell r="H256" t="str">
            <v>yes</v>
          </cell>
          <cell r="I256" t="str">
            <v>no</v>
          </cell>
          <cell r="J256" t="str">
            <v>no</v>
          </cell>
          <cell r="K256" t="str">
            <v>no</v>
          </cell>
          <cell r="L256" t="str">
            <v>spring_chinook_AND_steelhead</v>
          </cell>
        </row>
        <row r="257">
          <cell r="C257" t="str">
            <v>Entiat River Preston 04</v>
          </cell>
          <cell r="D257" t="str">
            <v>Channel Complexity Restoration</v>
          </cell>
          <cell r="E257" t="str">
            <v>Cover- Wood, Pool Quantity&amp; Quality, Cover- Wood, Pool Quantity&amp; Quality, Cover- Wood, Cover- Wood, Pool Quantity &amp; Quality, Cover- Wood, Cover- Wood, Pool Quantity &amp; Quality, Cover- Wood</v>
          </cell>
          <cell r="F257" t="str">
            <v>from_HQ_pathway Fry Summer Rearing Winter Rearing</v>
          </cell>
          <cell r="G257" t="str">
            <v>yes</v>
          </cell>
          <cell r="H257" t="str">
            <v>yes</v>
          </cell>
          <cell r="I257" t="str">
            <v>yes</v>
          </cell>
          <cell r="J257" t="str">
            <v>yes</v>
          </cell>
          <cell r="K257" t="str">
            <v>no</v>
          </cell>
          <cell r="L257" t="str">
            <v>spring_chinook_AND_steelhead</v>
          </cell>
        </row>
        <row r="258">
          <cell r="C258" t="str">
            <v>Entiat River Preston 04</v>
          </cell>
          <cell r="D258" t="str">
            <v>Channel Modification</v>
          </cell>
          <cell r="E258" t="str">
            <v>Cover- Wood, Pool Quantity&amp; Quality, Cover- Wood, Pool Quantity&amp; Quality, Cover- Wood, Cover- Wood, Pool Quantity &amp; Quality, Cover- Wood, Cover- Wood, Pool Quantity &amp; Quality, Cover- Wood</v>
          </cell>
          <cell r="F258" t="str">
            <v>from_HQ_pathway Fry Summer Rearing Winter Rearing</v>
          </cell>
          <cell r="G258" t="str">
            <v>yes</v>
          </cell>
          <cell r="H258" t="str">
            <v>yes</v>
          </cell>
          <cell r="I258" t="str">
            <v>yes</v>
          </cell>
          <cell r="J258" t="str">
            <v>yes</v>
          </cell>
          <cell r="K258" t="str">
            <v>no</v>
          </cell>
          <cell r="L258" t="str">
            <v>spring_chinook_AND_steelhead</v>
          </cell>
        </row>
        <row r="259">
          <cell r="C259" t="str">
            <v>Entiat River Preston 04</v>
          </cell>
          <cell r="D259" t="str">
            <v>Fine Sediment Management</v>
          </cell>
          <cell r="E259" t="str">
            <v>Pool Quantity&amp; Quality, Pool Quantity&amp; Quality, Pool Quantity &amp; Quality, Pool Quantity &amp; Quality</v>
          </cell>
          <cell r="F259" t="str">
            <v>from_HQ_pathway Summer Rearing</v>
          </cell>
          <cell r="G259" t="str">
            <v>yes</v>
          </cell>
          <cell r="H259" t="str">
            <v>yes</v>
          </cell>
          <cell r="I259" t="str">
            <v>yes</v>
          </cell>
          <cell r="J259" t="str">
            <v>yes</v>
          </cell>
          <cell r="K259" t="str">
            <v>no</v>
          </cell>
          <cell r="L259" t="str">
            <v>spring_chinook_AND_steelhead</v>
          </cell>
        </row>
        <row r="260">
          <cell r="C260" t="str">
            <v>Entiat River Preston 04</v>
          </cell>
          <cell r="D260" t="str">
            <v>Side Channel/Off-Channel Habitat Restoration</v>
          </cell>
          <cell r="E260" t="str">
            <v>Off-Channel- Side-Channels, Off-Channel- Side-Channels, Off-Channel- Side-Channels, Off-Channel- Side-Channels, Off-Channel- Side-Channels, Off-Channel- Side-Channels, Off-Channel- Side-Channels</v>
          </cell>
          <cell r="F260" t="str">
            <v>from_HQ_pathway Fry Summer Rearing Winter Rearing</v>
          </cell>
          <cell r="G260" t="str">
            <v>yes</v>
          </cell>
          <cell r="H260" t="str">
            <v>yes</v>
          </cell>
          <cell r="I260" t="str">
            <v>yes</v>
          </cell>
          <cell r="J260" t="str">
            <v>yes</v>
          </cell>
          <cell r="K260" t="str">
            <v>no</v>
          </cell>
          <cell r="L260" t="str">
            <v>spring_chinook_AND_steelhead</v>
          </cell>
        </row>
        <row r="261">
          <cell r="C261" t="str">
            <v>Entiat River Preston 05</v>
          </cell>
          <cell r="D261" t="str">
            <v>Channel Complexity Restoration</v>
          </cell>
          <cell r="E261" t="str">
            <v>Cover- Wood, Cover- Boulders, Cover- Wood</v>
          </cell>
          <cell r="F261" t="str">
            <v>Fry Summer Rearing</v>
          </cell>
          <cell r="G261" t="str">
            <v>no</v>
          </cell>
          <cell r="H261" t="str">
            <v>no</v>
          </cell>
          <cell r="I261" t="str">
            <v>yes</v>
          </cell>
          <cell r="J261" t="str">
            <v>no</v>
          </cell>
          <cell r="K261" t="str">
            <v>no</v>
          </cell>
          <cell r="L261" t="str">
            <v>spring_chinook</v>
          </cell>
        </row>
        <row r="262">
          <cell r="C262" t="str">
            <v>Entiat River Preston 05</v>
          </cell>
          <cell r="D262" t="str">
            <v>Channel Modification</v>
          </cell>
          <cell r="E262" t="str">
            <v>Cover- Wood, Cover- Wood</v>
          </cell>
          <cell r="F262" t="str">
            <v>Fry Summer Rearing</v>
          </cell>
          <cell r="G262" t="str">
            <v>no</v>
          </cell>
          <cell r="H262" t="str">
            <v>no</v>
          </cell>
          <cell r="I262" t="str">
            <v>yes</v>
          </cell>
          <cell r="J262" t="str">
            <v>no</v>
          </cell>
          <cell r="K262" t="str">
            <v>no</v>
          </cell>
          <cell r="L262" t="str">
            <v>spring_chinook</v>
          </cell>
        </row>
        <row r="263">
          <cell r="C263" t="str">
            <v>Entiat River Preston 05</v>
          </cell>
          <cell r="D263" t="str">
            <v>Side Channel/Off-Channel Habitat Restoration</v>
          </cell>
          <cell r="E263" t="str">
            <v>Off-Channel- Side-Channels, Off-Channel- Side-Channels</v>
          </cell>
          <cell r="F263" t="str">
            <v>Fry Summer Rearing</v>
          </cell>
          <cell r="G263" t="str">
            <v>no</v>
          </cell>
          <cell r="H263" t="str">
            <v>no</v>
          </cell>
          <cell r="I263" t="str">
            <v>yes</v>
          </cell>
          <cell r="J263" t="str">
            <v>no</v>
          </cell>
          <cell r="K263" t="str">
            <v>no</v>
          </cell>
          <cell r="L263" t="str">
            <v>spring_chinook</v>
          </cell>
        </row>
        <row r="264">
          <cell r="C264" t="str">
            <v>Entiat River Preston 05</v>
          </cell>
          <cell r="D264" t="str">
            <v>Channel Modification</v>
          </cell>
          <cell r="E264" t="str">
            <v>Flow- Summer Base Flow</v>
          </cell>
          <cell r="F264" t="str">
            <v>Summer Rearing</v>
          </cell>
          <cell r="G264" t="str">
            <v>no</v>
          </cell>
          <cell r="H264" t="str">
            <v>no</v>
          </cell>
          <cell r="I264" t="str">
            <v>yes</v>
          </cell>
          <cell r="J264" t="str">
            <v>no</v>
          </cell>
          <cell r="K264" t="str">
            <v>no</v>
          </cell>
          <cell r="L264" t="str">
            <v>spring_chinook</v>
          </cell>
        </row>
        <row r="265">
          <cell r="C265" t="str">
            <v>Entiat River Preston 05</v>
          </cell>
          <cell r="D265" t="str">
            <v>Instream Flow Acquisition</v>
          </cell>
          <cell r="E265" t="str">
            <v>Flow- Summer Base Flow</v>
          </cell>
          <cell r="F265" t="str">
            <v>Summer Rearing</v>
          </cell>
          <cell r="G265" t="str">
            <v>no</v>
          </cell>
          <cell r="H265" t="str">
            <v>no</v>
          </cell>
          <cell r="I265" t="str">
            <v>yes</v>
          </cell>
          <cell r="J265" t="str">
            <v>no</v>
          </cell>
          <cell r="K265" t="str">
            <v>no</v>
          </cell>
          <cell r="L265" t="str">
            <v>spring_chinook</v>
          </cell>
        </row>
        <row r="266">
          <cell r="C266" t="str">
            <v>Entiat River Preston 05</v>
          </cell>
          <cell r="D266" t="str">
            <v>Restoration</v>
          </cell>
          <cell r="E266" t="str">
            <v>Flow- Summer Base Flow</v>
          </cell>
          <cell r="F266" t="str">
            <v>Summer Rearing</v>
          </cell>
          <cell r="G266" t="str">
            <v>no</v>
          </cell>
          <cell r="H266" t="str">
            <v>no</v>
          </cell>
          <cell r="I266" t="str">
            <v>yes</v>
          </cell>
          <cell r="J266" t="str">
            <v>no</v>
          </cell>
          <cell r="K266" t="str">
            <v>no</v>
          </cell>
          <cell r="L266" t="str">
            <v>spring_chinook</v>
          </cell>
        </row>
        <row r="267">
          <cell r="C267" t="str">
            <v>Entiat River Preston 05</v>
          </cell>
          <cell r="D267" t="str">
            <v>Upland Management</v>
          </cell>
          <cell r="E267" t="str">
            <v>Flow- Summer Base Flow</v>
          </cell>
          <cell r="F267" t="str">
            <v>Summer Rearing</v>
          </cell>
          <cell r="G267" t="str">
            <v>no</v>
          </cell>
          <cell r="H267" t="str">
            <v>no</v>
          </cell>
          <cell r="I267" t="str">
            <v>yes</v>
          </cell>
          <cell r="J267" t="str">
            <v>no</v>
          </cell>
          <cell r="K267" t="str">
            <v>no</v>
          </cell>
          <cell r="L267" t="str">
            <v>spring_chinook</v>
          </cell>
        </row>
        <row r="268">
          <cell r="C268" t="str">
            <v>Entiat River Preston 05</v>
          </cell>
          <cell r="D268" t="str">
            <v>Floodplain Reconnection</v>
          </cell>
          <cell r="E268" t="str">
            <v>Off-Channel- Floodplain, Off-Channel- Floodplain</v>
          </cell>
          <cell r="F268" t="str">
            <v>Fry Summer Rearing</v>
          </cell>
          <cell r="G268" t="str">
            <v>no</v>
          </cell>
          <cell r="H268" t="str">
            <v>no</v>
          </cell>
          <cell r="I268" t="str">
            <v>yes</v>
          </cell>
          <cell r="J268" t="str">
            <v>no</v>
          </cell>
          <cell r="K268" t="str">
            <v>no</v>
          </cell>
          <cell r="L268" t="str">
            <v>spring_chinook</v>
          </cell>
        </row>
        <row r="269">
          <cell r="C269" t="str">
            <v>Mad River Lower 01</v>
          </cell>
          <cell r="D269" t="str">
            <v>Floodplain Reconnection</v>
          </cell>
          <cell r="E269" t="str">
            <v>Riparian- Structure, Riparian-Disturbance, Riparian- Canopy Cover, Off-Channel- Floodplain, Off-Channel- Floodplain</v>
          </cell>
          <cell r="F269" t="str">
            <v>from_HQ_pathway Summer Rearing</v>
          </cell>
          <cell r="G269" t="str">
            <v>no</v>
          </cell>
          <cell r="H269" t="str">
            <v>yes</v>
          </cell>
          <cell r="I269" t="str">
            <v>no</v>
          </cell>
          <cell r="J269" t="str">
            <v>yes</v>
          </cell>
          <cell r="K269" t="str">
            <v>no</v>
          </cell>
          <cell r="L269" t="str">
            <v>steelhead</v>
          </cell>
        </row>
        <row r="270">
          <cell r="C270" t="str">
            <v>Mad River Lower 01</v>
          </cell>
          <cell r="D270" t="str">
            <v>Instream Flow Acquisition</v>
          </cell>
          <cell r="E270" t="str">
            <v>Riparian- Structure, Riparian-Disturbance, Riparian- Canopy Cover, Riparian</v>
          </cell>
          <cell r="F270" t="str">
            <v>from_HQ_pathway</v>
          </cell>
          <cell r="G270" t="str">
            <v>no</v>
          </cell>
          <cell r="H270" t="str">
            <v>yes</v>
          </cell>
          <cell r="I270" t="str">
            <v>no</v>
          </cell>
          <cell r="J270" t="str">
            <v>no</v>
          </cell>
          <cell r="K270" t="str">
            <v>no</v>
          </cell>
          <cell r="L270" t="str">
            <v>steelhead</v>
          </cell>
        </row>
        <row r="271">
          <cell r="C271" t="str">
            <v>Mad River Lower 01</v>
          </cell>
          <cell r="D271" t="str">
            <v>Restoration</v>
          </cell>
          <cell r="E271" t="str">
            <v>Riparian- Structure, Riparian-Disturbance, Riparian- Canopy Cover, Riparian</v>
          </cell>
          <cell r="F271" t="str">
            <v>from_HQ_pathway</v>
          </cell>
          <cell r="G271" t="str">
            <v>no</v>
          </cell>
          <cell r="H271" t="str">
            <v>yes</v>
          </cell>
          <cell r="I271" t="str">
            <v>no</v>
          </cell>
          <cell r="J271" t="str">
            <v>no</v>
          </cell>
          <cell r="K271" t="str">
            <v>no</v>
          </cell>
          <cell r="L271" t="str">
            <v>steelhead</v>
          </cell>
        </row>
        <row r="272">
          <cell r="C272" t="str">
            <v>Mad River Lower 01</v>
          </cell>
          <cell r="D272" t="str">
            <v>Side Channel/Off-Channel Habitat Restoration</v>
          </cell>
          <cell r="E272" t="str">
            <v>Riparian- Structure, Riparian-Disturbance, Riparian- Canopy Cover, Riparian, Channel Stability, Bank Stability, Stability</v>
          </cell>
          <cell r="F272" t="str">
            <v>from_HQ_pathway</v>
          </cell>
          <cell r="G272" t="str">
            <v>no</v>
          </cell>
          <cell r="H272" t="str">
            <v>yes</v>
          </cell>
          <cell r="I272" t="str">
            <v>no</v>
          </cell>
          <cell r="J272" t="str">
            <v>no</v>
          </cell>
          <cell r="K272" t="str">
            <v>no</v>
          </cell>
          <cell r="L272" t="str">
            <v>steelhead</v>
          </cell>
        </row>
        <row r="273">
          <cell r="C273" t="str">
            <v>Mad River Lower 01</v>
          </cell>
          <cell r="D273" t="str">
            <v>Bank Restoration</v>
          </cell>
          <cell r="E273" t="str">
            <v>Riparian, Channel Stability, Bank Stability, Stability, % Fines/Embeddedness</v>
          </cell>
          <cell r="F273" t="str">
            <v>from_HQ_pathway Winter Rearing</v>
          </cell>
          <cell r="G273" t="str">
            <v>no</v>
          </cell>
          <cell r="H273" t="str">
            <v>yes</v>
          </cell>
          <cell r="I273" t="str">
            <v>no</v>
          </cell>
          <cell r="J273" t="str">
            <v>yes</v>
          </cell>
          <cell r="K273" t="str">
            <v>no</v>
          </cell>
          <cell r="L273" t="str">
            <v>steelhead</v>
          </cell>
        </row>
        <row r="274">
          <cell r="C274" t="str">
            <v>Mad River Lower 01</v>
          </cell>
          <cell r="D274" t="str">
            <v>Floodplain Reconnection</v>
          </cell>
          <cell r="E274" t="str">
            <v>Riparian, Channel Stability, Bank Stability, Stability</v>
          </cell>
          <cell r="F274" t="str">
            <v>from_HQ_pathway</v>
          </cell>
          <cell r="G274" t="str">
            <v>no</v>
          </cell>
          <cell r="H274" t="str">
            <v>yes</v>
          </cell>
          <cell r="I274" t="str">
            <v>no</v>
          </cell>
          <cell r="J274" t="str">
            <v>no</v>
          </cell>
          <cell r="K274" t="str">
            <v>no</v>
          </cell>
          <cell r="L274" t="str">
            <v>steelhead</v>
          </cell>
        </row>
        <row r="275">
          <cell r="C275" t="str">
            <v>Mad River Lower 01</v>
          </cell>
          <cell r="D275" t="str">
            <v>Channel Complexity Restoration</v>
          </cell>
          <cell r="E275" t="str">
            <v>Coarse Substrate, Cover- Wood, Pool Quantity&amp; Quality, Coarse Substrate, Cover- Boulders, Cover- Wood, Pool Quantity &amp; Quality, Coarse Substrate, Cover- Boulders, Cover- Wood</v>
          </cell>
          <cell r="F275" t="str">
            <v>from_HQ_pathway Summer Rearing Winter Rearing</v>
          </cell>
          <cell r="G275" t="str">
            <v>no</v>
          </cell>
          <cell r="H275" t="str">
            <v>yes</v>
          </cell>
          <cell r="I275" t="str">
            <v>no</v>
          </cell>
          <cell r="J275" t="str">
            <v>yes</v>
          </cell>
          <cell r="K275" t="str">
            <v>no</v>
          </cell>
          <cell r="L275" t="str">
            <v>steelhead</v>
          </cell>
        </row>
        <row r="276">
          <cell r="C276" t="str">
            <v>Mad River Lower 01</v>
          </cell>
          <cell r="D276" t="str">
            <v>Channel Modification</v>
          </cell>
          <cell r="E276" t="str">
            <v>Coarse Substrate, Cover- Wood, Pool Quantity&amp; Quality, Channel Stability, Bank Stability, Stability, Coarse Substrate, Cover- Wood, Pool Quantity &amp; Quality, % Fines/Embeddedness, Coarse Substrate, Cover- Wood</v>
          </cell>
          <cell r="F276" t="str">
            <v>from_HQ_pathway Summer Rearing Winter Rearing</v>
          </cell>
          <cell r="G276" t="str">
            <v>no</v>
          </cell>
          <cell r="H276" t="str">
            <v>yes</v>
          </cell>
          <cell r="I276" t="str">
            <v>no</v>
          </cell>
          <cell r="J276" t="str">
            <v>yes</v>
          </cell>
          <cell r="K276" t="str">
            <v>no</v>
          </cell>
          <cell r="L276" t="str">
            <v>steelhead</v>
          </cell>
        </row>
        <row r="277">
          <cell r="C277" t="str">
            <v>Mad River Lower 01</v>
          </cell>
          <cell r="D277" t="str">
            <v>Fine Sediment Management</v>
          </cell>
          <cell r="E277" t="str">
            <v>Coarse Substrate, Pool Quantity&amp; Quality, Coarse Substrate, Pool Quantity &amp; Quality, % Fines/Embeddedness, Coarse Substrate</v>
          </cell>
          <cell r="F277" t="str">
            <v>from_HQ_pathway Summer Rearing Winter Rearing</v>
          </cell>
          <cell r="G277" t="str">
            <v>no</v>
          </cell>
          <cell r="H277" t="str">
            <v>yes</v>
          </cell>
          <cell r="I277" t="str">
            <v>no</v>
          </cell>
          <cell r="J277" t="str">
            <v>yes</v>
          </cell>
          <cell r="K277" t="str">
            <v>no</v>
          </cell>
          <cell r="L277" t="str">
            <v>steelhead</v>
          </cell>
        </row>
        <row r="278">
          <cell r="C278" t="str">
            <v>Mad River Lower 01</v>
          </cell>
          <cell r="D278" t="str">
            <v>Side Channel/Off-Channel Habitat Restoration</v>
          </cell>
          <cell r="E278" t="str">
            <v>Off-Channel- Side-Channels, Off-Channel- Side-Channels, Off-Channel- Side-Channels</v>
          </cell>
          <cell r="F278" t="str">
            <v>from_HQ_pathway Summer Rearing Winter Rearing</v>
          </cell>
          <cell r="G278" t="str">
            <v>no</v>
          </cell>
          <cell r="H278" t="str">
            <v>yes</v>
          </cell>
          <cell r="I278" t="str">
            <v>no</v>
          </cell>
          <cell r="J278" t="str">
            <v>yes</v>
          </cell>
          <cell r="K278" t="str">
            <v>no</v>
          </cell>
          <cell r="L278" t="str">
            <v>steelhead</v>
          </cell>
        </row>
        <row r="279">
          <cell r="C279" t="str">
            <v>Mad River Lower 01</v>
          </cell>
          <cell r="D279" t="str">
            <v>Channel Complexity Restoration</v>
          </cell>
          <cell r="E279" t="str">
            <v>Channel Stability, Bank Stability, Stability, % Fines/Embeddedness</v>
          </cell>
          <cell r="F279" t="str">
            <v>from_HQ_pathway Winter Rearing</v>
          </cell>
          <cell r="G279" t="str">
            <v>no</v>
          </cell>
          <cell r="H279" t="str">
            <v>yes</v>
          </cell>
          <cell r="I279" t="str">
            <v>no</v>
          </cell>
          <cell r="J279" t="str">
            <v>yes</v>
          </cell>
          <cell r="K279" t="str">
            <v>no</v>
          </cell>
          <cell r="L279" t="str">
            <v>steelhead</v>
          </cell>
        </row>
        <row r="280">
          <cell r="C280" t="str">
            <v>Mad River Lower 02</v>
          </cell>
          <cell r="D280" t="str">
            <v>Channel Complexity Restoration</v>
          </cell>
          <cell r="E280" t="str">
            <v>Coarse Substrate, Cover- Boulders, Cover- Wood, Pool Quantity &amp; Quality, Coarse Substrate, Cover- Boulders, Cover- Wood</v>
          </cell>
          <cell r="F280" t="str">
            <v>Summer Rearing Winter Rearing</v>
          </cell>
          <cell r="G280" t="str">
            <v>no</v>
          </cell>
          <cell r="H280" t="str">
            <v>no</v>
          </cell>
          <cell r="I280" t="str">
            <v>no</v>
          </cell>
          <cell r="J280" t="str">
            <v>yes</v>
          </cell>
          <cell r="K280" t="str">
            <v>no</v>
          </cell>
          <cell r="L280" t="str">
            <v>steelhead</v>
          </cell>
        </row>
        <row r="281">
          <cell r="C281" t="str">
            <v>Mad River Lower 02</v>
          </cell>
          <cell r="D281" t="str">
            <v>Channel Modification</v>
          </cell>
          <cell r="E281" t="str">
            <v>Coarse Substrate, Cover- Wood, Pool Quantity &amp; Quality, % Fines/Embeddedness, Coarse Substrate, Cover- Wood</v>
          </cell>
          <cell r="F281" t="str">
            <v>Summer Rearing Winter Rearing</v>
          </cell>
          <cell r="G281" t="str">
            <v>no</v>
          </cell>
          <cell r="H281" t="str">
            <v>no</v>
          </cell>
          <cell r="I281" t="str">
            <v>no</v>
          </cell>
          <cell r="J281" t="str">
            <v>yes</v>
          </cell>
          <cell r="K281" t="str">
            <v>no</v>
          </cell>
          <cell r="L281" t="str">
            <v>steelhead</v>
          </cell>
        </row>
        <row r="282">
          <cell r="C282" t="str">
            <v>Mad River Lower 02</v>
          </cell>
          <cell r="D282" t="str">
            <v>Fine Sediment Management</v>
          </cell>
          <cell r="E282" t="str">
            <v>Coarse Substrate, Pool Quantity &amp; Quality, % Fines/Embeddedness, Coarse Substrate</v>
          </cell>
          <cell r="F282" t="str">
            <v>Summer Rearing Winter Rearing</v>
          </cell>
          <cell r="G282" t="str">
            <v>no</v>
          </cell>
          <cell r="H282" t="str">
            <v>no</v>
          </cell>
          <cell r="I282" t="str">
            <v>no</v>
          </cell>
          <cell r="J282" t="str">
            <v>yes</v>
          </cell>
          <cell r="K282" t="str">
            <v>no</v>
          </cell>
          <cell r="L282" t="str">
            <v>steelhead</v>
          </cell>
        </row>
        <row r="283">
          <cell r="C283" t="str">
            <v>Mad River Lower 02</v>
          </cell>
          <cell r="D283" t="str">
            <v>Side Channel/Off-Channel Habitat Restoration</v>
          </cell>
          <cell r="E283" t="str">
            <v>Off-Channel- Side-Channels, Off-Channel- Side-Channels</v>
          </cell>
          <cell r="F283" t="str">
            <v>Summer Rearing Winter Rearing</v>
          </cell>
          <cell r="G283" t="str">
            <v>no</v>
          </cell>
          <cell r="H283" t="str">
            <v>no</v>
          </cell>
          <cell r="I283" t="str">
            <v>no</v>
          </cell>
          <cell r="J283" t="str">
            <v>yes</v>
          </cell>
          <cell r="K283" t="str">
            <v>no</v>
          </cell>
          <cell r="L283" t="str">
            <v>steelhead</v>
          </cell>
        </row>
        <row r="284">
          <cell r="C284" t="str">
            <v>Mad River Lower 02</v>
          </cell>
          <cell r="D284" t="str">
            <v>Bank Restoration</v>
          </cell>
          <cell r="E284" t="str">
            <v>% Fines/Embeddedness</v>
          </cell>
          <cell r="F284" t="str">
            <v>Winter Rearing</v>
          </cell>
          <cell r="G284" t="str">
            <v>no</v>
          </cell>
          <cell r="H284" t="str">
            <v>no</v>
          </cell>
          <cell r="I284" t="str">
            <v>no</v>
          </cell>
          <cell r="J284" t="str">
            <v>yes</v>
          </cell>
          <cell r="K284" t="str">
            <v>no</v>
          </cell>
          <cell r="L284" t="str">
            <v>steelhead</v>
          </cell>
        </row>
        <row r="285">
          <cell r="C285" t="str">
            <v>Mad River Lower 02</v>
          </cell>
          <cell r="D285" t="str">
            <v>Channel Complexity Restoration</v>
          </cell>
          <cell r="E285" t="str">
            <v>% Fines/Embeddedness</v>
          </cell>
          <cell r="F285" t="str">
            <v>Winter Rearing</v>
          </cell>
          <cell r="G285" t="str">
            <v>no</v>
          </cell>
          <cell r="H285" t="str">
            <v>no</v>
          </cell>
          <cell r="I285" t="str">
            <v>no</v>
          </cell>
          <cell r="J285" t="str">
            <v>yes</v>
          </cell>
          <cell r="K285" t="str">
            <v>no</v>
          </cell>
          <cell r="L285" t="str">
            <v>steelhead</v>
          </cell>
        </row>
        <row r="286">
          <cell r="C286" t="str">
            <v>Mad River Lower 03</v>
          </cell>
          <cell r="D286" t="str">
            <v>Channel Complexity Restoration</v>
          </cell>
          <cell r="E286" t="str">
            <v>Coarse Substrate, Cover- Boulders, Cover- Wood, Pool Quantity &amp; Quality, Coarse Substrate, Cover- Boulders, Cover- Wood</v>
          </cell>
          <cell r="F286" t="str">
            <v>Summer Rearing Winter Rearing</v>
          </cell>
          <cell r="G286" t="str">
            <v>no</v>
          </cell>
          <cell r="H286" t="str">
            <v>no</v>
          </cell>
          <cell r="I286" t="str">
            <v>no</v>
          </cell>
          <cell r="J286" t="str">
            <v>yes</v>
          </cell>
          <cell r="K286" t="str">
            <v>no</v>
          </cell>
          <cell r="L286" t="str">
            <v>steelhead</v>
          </cell>
        </row>
        <row r="287">
          <cell r="C287" t="str">
            <v>Mad River Lower 03</v>
          </cell>
          <cell r="D287" t="str">
            <v>Channel Modification</v>
          </cell>
          <cell r="E287" t="str">
            <v>Coarse Substrate, Cover- Wood, Pool Quantity &amp; Quality, % Fines/Embeddedness, Coarse Substrate, Cover- Wood</v>
          </cell>
          <cell r="F287" t="str">
            <v>Summer Rearing Winter Rearing</v>
          </cell>
          <cell r="G287" t="str">
            <v>no</v>
          </cell>
          <cell r="H287" t="str">
            <v>no</v>
          </cell>
          <cell r="I287" t="str">
            <v>no</v>
          </cell>
          <cell r="J287" t="str">
            <v>yes</v>
          </cell>
          <cell r="K287" t="str">
            <v>no</v>
          </cell>
          <cell r="L287" t="str">
            <v>steelhead</v>
          </cell>
        </row>
        <row r="288">
          <cell r="C288" t="str">
            <v>Mad River Lower 03</v>
          </cell>
          <cell r="D288" t="str">
            <v>Fine Sediment Management</v>
          </cell>
          <cell r="E288" t="str">
            <v>Coarse Substrate, Pool Quantity &amp; Quality, % Fines/Embeddedness, Coarse Substrate</v>
          </cell>
          <cell r="F288" t="str">
            <v>Summer Rearing Winter Rearing</v>
          </cell>
          <cell r="G288" t="str">
            <v>no</v>
          </cell>
          <cell r="H288" t="str">
            <v>no</v>
          </cell>
          <cell r="I288" t="str">
            <v>no</v>
          </cell>
          <cell r="J288" t="str">
            <v>yes</v>
          </cell>
          <cell r="K288" t="str">
            <v>no</v>
          </cell>
          <cell r="L288" t="str">
            <v>steelhead</v>
          </cell>
        </row>
        <row r="289">
          <cell r="C289" t="str">
            <v>Mad River Lower 03</v>
          </cell>
          <cell r="D289" t="str">
            <v>Side Channel/Off-Channel Habitat Restoration</v>
          </cell>
          <cell r="E289" t="str">
            <v>Off-Channel- Side-Channels, Off-Channel- Side-Channels</v>
          </cell>
          <cell r="F289" t="str">
            <v>Summer Rearing Winter Rearing</v>
          </cell>
          <cell r="G289" t="str">
            <v>no</v>
          </cell>
          <cell r="H289" t="str">
            <v>no</v>
          </cell>
          <cell r="I289" t="str">
            <v>no</v>
          </cell>
          <cell r="J289" t="str">
            <v>yes</v>
          </cell>
          <cell r="K289" t="str">
            <v>no</v>
          </cell>
          <cell r="L289" t="str">
            <v>steelhead</v>
          </cell>
        </row>
        <row r="290">
          <cell r="C290" t="str">
            <v>Mad River Lower 03</v>
          </cell>
          <cell r="D290" t="str">
            <v>Bank Restoration</v>
          </cell>
          <cell r="E290" t="str">
            <v>% Fines/Embeddedness</v>
          </cell>
          <cell r="F290" t="str">
            <v>Winter Rearing</v>
          </cell>
          <cell r="G290" t="str">
            <v>no</v>
          </cell>
          <cell r="H290" t="str">
            <v>no</v>
          </cell>
          <cell r="I290" t="str">
            <v>no</v>
          </cell>
          <cell r="J290" t="str">
            <v>yes</v>
          </cell>
          <cell r="K290" t="str">
            <v>no</v>
          </cell>
          <cell r="L290" t="str">
            <v>steelhead</v>
          </cell>
        </row>
        <row r="291">
          <cell r="C291" t="str">
            <v>Mad River Lower 03</v>
          </cell>
          <cell r="D291" t="str">
            <v>Channel Complexity Restoration</v>
          </cell>
          <cell r="E291" t="str">
            <v>% Fines/Embeddedness</v>
          </cell>
          <cell r="F291" t="str">
            <v>Winter Rearing</v>
          </cell>
          <cell r="G291" t="str">
            <v>no</v>
          </cell>
          <cell r="H291" t="str">
            <v>no</v>
          </cell>
          <cell r="I291" t="str">
            <v>no</v>
          </cell>
          <cell r="J291" t="str">
            <v>yes</v>
          </cell>
          <cell r="K291" t="str">
            <v>no</v>
          </cell>
          <cell r="L291" t="str">
            <v>steelhead</v>
          </cell>
        </row>
        <row r="292">
          <cell r="C292" t="str">
            <v>Mad River Lower 04</v>
          </cell>
          <cell r="D292" t="str">
            <v>Channel Complexity Restoration</v>
          </cell>
          <cell r="E292" t="str">
            <v>Cover- Boulders, Cover- Wood, Pool Quantity &amp; Quality, Cover- Boulders, Cover- Wood</v>
          </cell>
          <cell r="F292" t="str">
            <v>Summer Rearing Winter Rearing</v>
          </cell>
          <cell r="G292" t="str">
            <v>no</v>
          </cell>
          <cell r="H292" t="str">
            <v>no</v>
          </cell>
          <cell r="I292" t="str">
            <v>no</v>
          </cell>
          <cell r="J292" t="str">
            <v>yes</v>
          </cell>
          <cell r="K292" t="str">
            <v>no</v>
          </cell>
          <cell r="L292" t="str">
            <v>steelhead</v>
          </cell>
        </row>
        <row r="293">
          <cell r="C293" t="str">
            <v>Mad River Lower 04</v>
          </cell>
          <cell r="D293" t="str">
            <v>Channel Modification</v>
          </cell>
          <cell r="E293" t="str">
            <v>Cover- Wood, Pool Quantity &amp; Quality, Cover- Wood</v>
          </cell>
          <cell r="F293" t="str">
            <v>Summer Rearing Winter Rearing</v>
          </cell>
          <cell r="G293" t="str">
            <v>no</v>
          </cell>
          <cell r="H293" t="str">
            <v>no</v>
          </cell>
          <cell r="I293" t="str">
            <v>no</v>
          </cell>
          <cell r="J293" t="str">
            <v>yes</v>
          </cell>
          <cell r="K293" t="str">
            <v>no</v>
          </cell>
          <cell r="L293" t="str">
            <v>steelhead</v>
          </cell>
        </row>
        <row r="294">
          <cell r="C294" t="str">
            <v>Mad River Lower 04</v>
          </cell>
          <cell r="D294" t="str">
            <v>Side Channel/Off-Channel Habitat Restoration</v>
          </cell>
          <cell r="E294" t="str">
            <v>Off-Channel- Side-Channels, Off-Channel- Side-Channels</v>
          </cell>
          <cell r="F294" t="str">
            <v>Summer Rearing Winter Rearing</v>
          </cell>
          <cell r="G294" t="str">
            <v>no</v>
          </cell>
          <cell r="H294" t="str">
            <v>no</v>
          </cell>
          <cell r="I294" t="str">
            <v>no</v>
          </cell>
          <cell r="J294" t="str">
            <v>yes</v>
          </cell>
          <cell r="K294" t="str">
            <v>no</v>
          </cell>
          <cell r="L294" t="str">
            <v>steelhead</v>
          </cell>
        </row>
        <row r="295">
          <cell r="C295" t="str">
            <v>Mad River Lower 04</v>
          </cell>
          <cell r="D295" t="str">
            <v>Fine Sediment Management</v>
          </cell>
          <cell r="E295" t="str">
            <v>Pool Quantity &amp; Quality</v>
          </cell>
          <cell r="F295" t="str">
            <v>Summer Rearing</v>
          </cell>
          <cell r="G295" t="str">
            <v>no</v>
          </cell>
          <cell r="H295" t="str">
            <v>no</v>
          </cell>
          <cell r="I295" t="str">
            <v>no</v>
          </cell>
          <cell r="J295" t="str">
            <v>yes</v>
          </cell>
          <cell r="K295" t="str">
            <v>no</v>
          </cell>
          <cell r="L295" t="str">
            <v>steelhead</v>
          </cell>
        </row>
        <row r="296">
          <cell r="C296" t="str">
            <v>Mad River Lower 04</v>
          </cell>
          <cell r="D296" t="str">
            <v>Floodplain Reconnection</v>
          </cell>
          <cell r="E296" t="str">
            <v>Off-Channel- Floodplain</v>
          </cell>
          <cell r="F296" t="str">
            <v>Summer Rearing</v>
          </cell>
          <cell r="G296" t="str">
            <v>no</v>
          </cell>
          <cell r="H296" t="str">
            <v>no</v>
          </cell>
          <cell r="I296" t="str">
            <v>no</v>
          </cell>
          <cell r="J296" t="str">
            <v>yes</v>
          </cell>
          <cell r="K296" t="str">
            <v>no</v>
          </cell>
          <cell r="L296" t="str">
            <v>steelhead</v>
          </cell>
        </row>
        <row r="297">
          <cell r="C297" t="str">
            <v>Mad River Lower 05</v>
          </cell>
          <cell r="D297" t="str">
            <v>Channel Complexity Restoration</v>
          </cell>
          <cell r="E297" t="str">
            <v>Cover- Wood, Cover- Wood</v>
          </cell>
          <cell r="F297" t="str">
            <v>Summer Rearing Winter Rearing</v>
          </cell>
          <cell r="G297" t="str">
            <v>no</v>
          </cell>
          <cell r="H297" t="str">
            <v>no</v>
          </cell>
          <cell r="I297" t="str">
            <v>no</v>
          </cell>
          <cell r="J297" t="str">
            <v>yes</v>
          </cell>
          <cell r="K297" t="str">
            <v>no</v>
          </cell>
          <cell r="L297" t="str">
            <v>steelhead</v>
          </cell>
        </row>
        <row r="298">
          <cell r="C298" t="str">
            <v>Mad River Lower 05</v>
          </cell>
          <cell r="D298" t="str">
            <v>Channel Modification</v>
          </cell>
          <cell r="E298" t="str">
            <v>Cover- Wood, Cover- Wood</v>
          </cell>
          <cell r="F298" t="str">
            <v>Summer Rearing Winter Rearing</v>
          </cell>
          <cell r="G298" t="str">
            <v>no</v>
          </cell>
          <cell r="H298" t="str">
            <v>no</v>
          </cell>
          <cell r="I298" t="str">
            <v>no</v>
          </cell>
          <cell r="J298" t="str">
            <v>yes</v>
          </cell>
          <cell r="K298" t="str">
            <v>no</v>
          </cell>
          <cell r="L298" t="str">
            <v>steelhead</v>
          </cell>
        </row>
        <row r="299">
          <cell r="C299" t="str">
            <v>Mad River Lower 05</v>
          </cell>
          <cell r="D299" t="str">
            <v>Side Channel/Off-Channel Habitat Restoration</v>
          </cell>
          <cell r="E299" t="str">
            <v>Off-Channel- Side-Channels, Off-Channel- Side-Channels</v>
          </cell>
          <cell r="F299" t="str">
            <v>Summer Rearing Winter Rearing</v>
          </cell>
          <cell r="G299" t="str">
            <v>no</v>
          </cell>
          <cell r="H299" t="str">
            <v>no</v>
          </cell>
          <cell r="I299" t="str">
            <v>no</v>
          </cell>
          <cell r="J299" t="str">
            <v>yes</v>
          </cell>
          <cell r="K299" t="str">
            <v>no</v>
          </cell>
          <cell r="L299" t="str">
            <v>steelhead</v>
          </cell>
        </row>
        <row r="300">
          <cell r="C300" t="str">
            <v>Mad River Lower 06</v>
          </cell>
          <cell r="D300" t="str">
            <v>Channel Complexity Restoration</v>
          </cell>
          <cell r="E300" t="str">
            <v>Cover- Wood, Cover- Wood</v>
          </cell>
          <cell r="F300" t="str">
            <v>Summer Rearing Winter Rearing</v>
          </cell>
          <cell r="G300" t="str">
            <v>no</v>
          </cell>
          <cell r="H300" t="str">
            <v>no</v>
          </cell>
          <cell r="I300" t="str">
            <v>no</v>
          </cell>
          <cell r="J300" t="str">
            <v>yes</v>
          </cell>
          <cell r="K300" t="str">
            <v>no</v>
          </cell>
          <cell r="L300" t="str">
            <v>steelhead</v>
          </cell>
        </row>
        <row r="301">
          <cell r="C301" t="str">
            <v>Mad River Lower 06</v>
          </cell>
          <cell r="D301" t="str">
            <v>Channel Modification</v>
          </cell>
          <cell r="E301" t="str">
            <v>Cover- Wood, % Fines/Embeddedness, Cover- Wood</v>
          </cell>
          <cell r="F301" t="str">
            <v>Summer Rearing Winter Rearing</v>
          </cell>
          <cell r="G301" t="str">
            <v>no</v>
          </cell>
          <cell r="H301" t="str">
            <v>no</v>
          </cell>
          <cell r="I301" t="str">
            <v>no</v>
          </cell>
          <cell r="J301" t="str">
            <v>yes</v>
          </cell>
          <cell r="K301" t="str">
            <v>no</v>
          </cell>
          <cell r="L301" t="str">
            <v>steelhead</v>
          </cell>
        </row>
        <row r="302">
          <cell r="C302" t="str">
            <v>Mad River Lower 06</v>
          </cell>
          <cell r="D302" t="str">
            <v>Side Channel/Off-Channel Habitat Restoration</v>
          </cell>
          <cell r="E302" t="str">
            <v>Off-Channel- Side-Channels, Off-Channel- Side-Channels</v>
          </cell>
          <cell r="F302" t="str">
            <v>Summer Rearing Winter Rearing</v>
          </cell>
          <cell r="G302" t="str">
            <v>no</v>
          </cell>
          <cell r="H302" t="str">
            <v>no</v>
          </cell>
          <cell r="I302" t="str">
            <v>no</v>
          </cell>
          <cell r="J302" t="str">
            <v>yes</v>
          </cell>
          <cell r="K302" t="str">
            <v>no</v>
          </cell>
          <cell r="L302" t="str">
            <v>steelhead</v>
          </cell>
        </row>
        <row r="303">
          <cell r="C303" t="str">
            <v>Mad River Lower 06</v>
          </cell>
          <cell r="D303" t="str">
            <v>Bank Restoration</v>
          </cell>
          <cell r="E303" t="str">
            <v>% Fines/Embeddedness</v>
          </cell>
          <cell r="F303" t="str">
            <v>Winter Rearing</v>
          </cell>
          <cell r="G303" t="str">
            <v>no</v>
          </cell>
          <cell r="H303" t="str">
            <v>no</v>
          </cell>
          <cell r="I303" t="str">
            <v>no</v>
          </cell>
          <cell r="J303" t="str">
            <v>yes</v>
          </cell>
          <cell r="K303" t="str">
            <v>no</v>
          </cell>
          <cell r="L303" t="str">
            <v>steelhead</v>
          </cell>
        </row>
        <row r="304">
          <cell r="C304" t="str">
            <v>Mad River Lower 06</v>
          </cell>
          <cell r="D304" t="str">
            <v>Channel Complexity Restoration</v>
          </cell>
          <cell r="E304" t="str">
            <v>% Fines/Embeddedness</v>
          </cell>
          <cell r="F304" t="str">
            <v>Winter Rearing</v>
          </cell>
          <cell r="G304" t="str">
            <v>no</v>
          </cell>
          <cell r="H304" t="str">
            <v>no</v>
          </cell>
          <cell r="I304" t="str">
            <v>no</v>
          </cell>
          <cell r="J304" t="str">
            <v>yes</v>
          </cell>
          <cell r="K304" t="str">
            <v>no</v>
          </cell>
          <cell r="L304" t="str">
            <v>steelhead</v>
          </cell>
        </row>
        <row r="305">
          <cell r="C305" t="str">
            <v>Mad River Lower 06</v>
          </cell>
          <cell r="D305" t="str">
            <v>Fine Sediment Management</v>
          </cell>
          <cell r="E305" t="str">
            <v>% Fines/Embeddedness</v>
          </cell>
          <cell r="F305" t="str">
            <v>Winter Rearing</v>
          </cell>
          <cell r="G305" t="str">
            <v>no</v>
          </cell>
          <cell r="H305" t="str">
            <v>no</v>
          </cell>
          <cell r="I305" t="str">
            <v>no</v>
          </cell>
          <cell r="J305" t="str">
            <v>yes</v>
          </cell>
          <cell r="K305" t="str">
            <v>no</v>
          </cell>
          <cell r="L305" t="str">
            <v>steelhead</v>
          </cell>
        </row>
        <row r="306">
          <cell r="C306" t="str">
            <v>Mad River Lower 07</v>
          </cell>
          <cell r="D306" t="str">
            <v>Side Channel/Off-Channel Habitat Restoration</v>
          </cell>
          <cell r="E306" t="str">
            <v>Off-Channel- Side-Channels, Off-Channel- Side-Channels</v>
          </cell>
          <cell r="F306" t="str">
            <v>Summer Rearing Winter Rearing</v>
          </cell>
          <cell r="G306" t="str">
            <v>no</v>
          </cell>
          <cell r="H306" t="str">
            <v>no</v>
          </cell>
          <cell r="I306" t="str">
            <v>no</v>
          </cell>
          <cell r="J306" t="str">
            <v>yes</v>
          </cell>
          <cell r="K306" t="str">
            <v>no</v>
          </cell>
          <cell r="L306" t="str">
            <v>steelhead</v>
          </cell>
        </row>
        <row r="307">
          <cell r="C307" t="str">
            <v>Mad River Lower 08</v>
          </cell>
          <cell r="D307" t="str">
            <v>Channel Complexity Restoration</v>
          </cell>
          <cell r="E307" t="str">
            <v>Cover- Wood, Cover- Wood</v>
          </cell>
          <cell r="F307" t="str">
            <v>Summer Rearing Winter Rearing</v>
          </cell>
          <cell r="G307" t="str">
            <v>no</v>
          </cell>
          <cell r="H307" t="str">
            <v>no</v>
          </cell>
          <cell r="I307" t="str">
            <v>no</v>
          </cell>
          <cell r="J307" t="str">
            <v>yes</v>
          </cell>
          <cell r="K307" t="str">
            <v>no</v>
          </cell>
          <cell r="L307" t="str">
            <v>steelhead</v>
          </cell>
        </row>
        <row r="308">
          <cell r="C308" t="str">
            <v>Mad River Lower 08</v>
          </cell>
          <cell r="D308" t="str">
            <v>Channel Modification</v>
          </cell>
          <cell r="E308" t="str">
            <v>Cover- Wood, Cover- Wood</v>
          </cell>
          <cell r="F308" t="str">
            <v>Summer Rearing Winter Rearing</v>
          </cell>
          <cell r="G308" t="str">
            <v>no</v>
          </cell>
          <cell r="H308" t="str">
            <v>no</v>
          </cell>
          <cell r="I308" t="str">
            <v>no</v>
          </cell>
          <cell r="J308" t="str">
            <v>yes</v>
          </cell>
          <cell r="K308" t="str">
            <v>no</v>
          </cell>
          <cell r="L308" t="str">
            <v>steelhead</v>
          </cell>
        </row>
        <row r="309">
          <cell r="C309" t="str">
            <v>Mad River Lower 08</v>
          </cell>
          <cell r="D309" t="str">
            <v>Side Channel/Off-Channel Habitat Restoration</v>
          </cell>
          <cell r="E309" t="str">
            <v>Off-Channel- Side-Channels, Off-Channel- Side-Channels</v>
          </cell>
          <cell r="F309" t="str">
            <v>Summer Rearing Winter Rearing</v>
          </cell>
          <cell r="G309" t="str">
            <v>no</v>
          </cell>
          <cell r="H309" t="str">
            <v>no</v>
          </cell>
          <cell r="I309" t="str">
            <v>no</v>
          </cell>
          <cell r="J309" t="str">
            <v>yes</v>
          </cell>
          <cell r="K309" t="str">
            <v>no</v>
          </cell>
          <cell r="L309" t="str">
            <v>steelhead</v>
          </cell>
        </row>
        <row r="310">
          <cell r="C310" t="str">
            <v>Mad River Lower 09</v>
          </cell>
          <cell r="D310" t="str">
            <v>Channel Modification</v>
          </cell>
          <cell r="E310" t="str">
            <v>Flow- Summer Base Flow</v>
          </cell>
          <cell r="F310" t="str">
            <v>Summer Rearing</v>
          </cell>
          <cell r="G310" t="str">
            <v>no</v>
          </cell>
          <cell r="H310" t="str">
            <v>no</v>
          </cell>
          <cell r="I310" t="str">
            <v>no</v>
          </cell>
          <cell r="J310" t="str">
            <v>yes</v>
          </cell>
          <cell r="K310" t="str">
            <v>no</v>
          </cell>
          <cell r="L310" t="str">
            <v>steelhead</v>
          </cell>
        </row>
        <row r="311">
          <cell r="C311" t="str">
            <v>Mad River Lower 09</v>
          </cell>
          <cell r="D311" t="str">
            <v>Instream Flow Acquisition</v>
          </cell>
          <cell r="E311" t="str">
            <v>Flow- Summer Base Flow</v>
          </cell>
          <cell r="F311" t="str">
            <v>Summer Rearing</v>
          </cell>
          <cell r="G311" t="str">
            <v>no</v>
          </cell>
          <cell r="H311" t="str">
            <v>no</v>
          </cell>
          <cell r="I311" t="str">
            <v>no</v>
          </cell>
          <cell r="J311" t="str">
            <v>yes</v>
          </cell>
          <cell r="K311" t="str">
            <v>no</v>
          </cell>
          <cell r="L311" t="str">
            <v>steelhead</v>
          </cell>
        </row>
        <row r="312">
          <cell r="C312" t="str">
            <v>Mad River Lower 09</v>
          </cell>
          <cell r="D312" t="str">
            <v>Restoration</v>
          </cell>
          <cell r="E312" t="str">
            <v>Flow- Summer Base Flow</v>
          </cell>
          <cell r="F312" t="str">
            <v>Summer Rearing</v>
          </cell>
          <cell r="G312" t="str">
            <v>no</v>
          </cell>
          <cell r="H312" t="str">
            <v>no</v>
          </cell>
          <cell r="I312" t="str">
            <v>no</v>
          </cell>
          <cell r="J312" t="str">
            <v>yes</v>
          </cell>
          <cell r="K312" t="str">
            <v>no</v>
          </cell>
          <cell r="L312" t="str">
            <v>steelhead</v>
          </cell>
        </row>
        <row r="313">
          <cell r="C313" t="str">
            <v>Mad River Lower 09</v>
          </cell>
          <cell r="D313" t="str">
            <v>Upland Management</v>
          </cell>
          <cell r="E313" t="str">
            <v>Flow- Summer Base Flow</v>
          </cell>
          <cell r="F313" t="str">
            <v>Summer Rearing</v>
          </cell>
          <cell r="G313" t="str">
            <v>no</v>
          </cell>
          <cell r="H313" t="str">
            <v>no</v>
          </cell>
          <cell r="I313" t="str">
            <v>no</v>
          </cell>
          <cell r="J313" t="str">
            <v>yes</v>
          </cell>
          <cell r="K313" t="str">
            <v>no</v>
          </cell>
          <cell r="L313" t="str">
            <v>steelhead</v>
          </cell>
        </row>
        <row r="314">
          <cell r="C314" t="str">
            <v>Mad River Lower 10</v>
          </cell>
          <cell r="D314" t="str">
            <v>Channel Complexity Restoration</v>
          </cell>
          <cell r="E314" t="str">
            <v>Cover- Wood, Cover- Wood</v>
          </cell>
          <cell r="F314" t="str">
            <v>Summer Rearing Winter Rearing</v>
          </cell>
          <cell r="G314" t="str">
            <v>no</v>
          </cell>
          <cell r="H314" t="str">
            <v>no</v>
          </cell>
          <cell r="I314" t="str">
            <v>no</v>
          </cell>
          <cell r="J314" t="str">
            <v>yes</v>
          </cell>
          <cell r="K314" t="str">
            <v>no</v>
          </cell>
          <cell r="L314" t="str">
            <v>steelhead</v>
          </cell>
        </row>
        <row r="315">
          <cell r="C315" t="str">
            <v>Mad River Lower 10</v>
          </cell>
          <cell r="D315" t="str">
            <v>Channel Modification</v>
          </cell>
          <cell r="E315" t="str">
            <v>Cover- Wood, Cover- Wood</v>
          </cell>
          <cell r="F315" t="str">
            <v>Summer Rearing Winter Rearing</v>
          </cell>
          <cell r="G315" t="str">
            <v>no</v>
          </cell>
          <cell r="H315" t="str">
            <v>no</v>
          </cell>
          <cell r="I315" t="str">
            <v>no</v>
          </cell>
          <cell r="J315" t="str">
            <v>yes</v>
          </cell>
          <cell r="K315" t="str">
            <v>no</v>
          </cell>
          <cell r="L315" t="str">
            <v>steelhead</v>
          </cell>
        </row>
        <row r="316">
          <cell r="C316" t="str">
            <v>Mad River Lower 10</v>
          </cell>
          <cell r="D316" t="str">
            <v>Side Channel/Off-Channel Habitat Restoration</v>
          </cell>
          <cell r="E316" t="str">
            <v>Off-Channel- Side-Channels, Off-Channel- Side-Channels</v>
          </cell>
          <cell r="F316" t="str">
            <v>Summer Rearing Winter Rearing</v>
          </cell>
          <cell r="G316" t="str">
            <v>no</v>
          </cell>
          <cell r="H316" t="str">
            <v>no</v>
          </cell>
          <cell r="I316" t="str">
            <v>no</v>
          </cell>
          <cell r="J316" t="str">
            <v>yes</v>
          </cell>
          <cell r="K316" t="str">
            <v>no</v>
          </cell>
          <cell r="L316" t="str">
            <v>steelhead</v>
          </cell>
        </row>
        <row r="317">
          <cell r="C317" t="str">
            <v>Chewuch River Doe 01</v>
          </cell>
          <cell r="D317" t="str">
            <v>Water Quality Improvement</v>
          </cell>
          <cell r="E317" t="str">
            <v>Temperature- Rearing, Temperature- Rearing</v>
          </cell>
          <cell r="F317" t="str">
            <v>from_HQ_pathway</v>
          </cell>
          <cell r="G317" t="str">
            <v>yes</v>
          </cell>
          <cell r="H317" t="str">
            <v>yes</v>
          </cell>
          <cell r="I317" t="str">
            <v>no</v>
          </cell>
          <cell r="J317" t="str">
            <v>no</v>
          </cell>
          <cell r="K317" t="str">
            <v>no</v>
          </cell>
          <cell r="L317" t="str">
            <v>spring_chinook_AND_steelhead</v>
          </cell>
        </row>
        <row r="318">
          <cell r="C318" t="str">
            <v>Chewuch River Doe 01</v>
          </cell>
          <cell r="D318" t="str">
            <v>Channel Modification</v>
          </cell>
          <cell r="E318" t="str">
            <v>Flow- Summer Base Flow, Flow- Summer Base Flow</v>
          </cell>
          <cell r="F318" t="str">
            <v>from_HQ_pathway</v>
          </cell>
          <cell r="G318" t="str">
            <v>yes</v>
          </cell>
          <cell r="H318" t="str">
            <v>yes</v>
          </cell>
          <cell r="I318" t="str">
            <v>no</v>
          </cell>
          <cell r="J318" t="str">
            <v>no</v>
          </cell>
          <cell r="K318" t="str">
            <v>no</v>
          </cell>
          <cell r="L318" t="str">
            <v>spring_chinook_AND_steelhead</v>
          </cell>
        </row>
        <row r="319">
          <cell r="C319" t="str">
            <v>Chewuch River Doe 01</v>
          </cell>
          <cell r="D319" t="str">
            <v>Instream Flow Acquisition</v>
          </cell>
          <cell r="E319" t="str">
            <v>Flow- Summer Base Flow, Riparian- Canopy Cover, Flow- Summer Base Flow, Riparian- Canopy Cover</v>
          </cell>
          <cell r="F319" t="str">
            <v>from_HQ_pathway</v>
          </cell>
          <cell r="G319" t="str">
            <v>yes</v>
          </cell>
          <cell r="H319" t="str">
            <v>yes</v>
          </cell>
          <cell r="I319" t="str">
            <v>no</v>
          </cell>
          <cell r="J319" t="str">
            <v>no</v>
          </cell>
          <cell r="K319" t="str">
            <v>no</v>
          </cell>
          <cell r="L319" t="str">
            <v>spring_chinook_AND_steelhead</v>
          </cell>
        </row>
        <row r="320">
          <cell r="C320" t="str">
            <v>Chewuch River Doe 01</v>
          </cell>
          <cell r="D320" t="str">
            <v>Restoration</v>
          </cell>
          <cell r="E320" t="str">
            <v>Flow- Summer Base Flow, Riparian- Canopy Cover, Flow- Summer Base Flow, Riparian- Canopy Cover</v>
          </cell>
          <cell r="F320" t="str">
            <v>from_HQ_pathway</v>
          </cell>
          <cell r="G320" t="str">
            <v>yes</v>
          </cell>
          <cell r="H320" t="str">
            <v>yes</v>
          </cell>
          <cell r="I320" t="str">
            <v>no</v>
          </cell>
          <cell r="J320" t="str">
            <v>no</v>
          </cell>
          <cell r="K320" t="str">
            <v>no</v>
          </cell>
          <cell r="L320" t="str">
            <v>spring_chinook_AND_steelhead</v>
          </cell>
        </row>
        <row r="321">
          <cell r="C321" t="str">
            <v>Chewuch River Doe 01</v>
          </cell>
          <cell r="D321" t="str">
            <v>Upland Management</v>
          </cell>
          <cell r="E321" t="str">
            <v>Flow- Summer Base Flow, Flow- Summer Base Flow</v>
          </cell>
          <cell r="F321" t="str">
            <v>from_HQ_pathway</v>
          </cell>
          <cell r="G321" t="str">
            <v>yes</v>
          </cell>
          <cell r="H321" t="str">
            <v>yes</v>
          </cell>
          <cell r="I321" t="str">
            <v>no</v>
          </cell>
          <cell r="J321" t="str">
            <v>no</v>
          </cell>
          <cell r="K321" t="str">
            <v>no</v>
          </cell>
          <cell r="L321" t="str">
            <v>spring_chinook_AND_steelhead</v>
          </cell>
        </row>
        <row r="322">
          <cell r="C322" t="str">
            <v>Chewuch River Doe 01</v>
          </cell>
          <cell r="D322" t="str">
            <v>Floodplain Reconnection</v>
          </cell>
          <cell r="E322" t="str">
            <v>Riparian- Canopy Cover, Off-Channel- Floodplain, Riparian- Canopy Cover, Off-Channel- Floodplain</v>
          </cell>
          <cell r="F322" t="str">
            <v>from_HQ_pathway</v>
          </cell>
          <cell r="G322" t="str">
            <v>yes</v>
          </cell>
          <cell r="H322" t="str">
            <v>yes</v>
          </cell>
          <cell r="I322" t="str">
            <v>no</v>
          </cell>
          <cell r="J322" t="str">
            <v>no</v>
          </cell>
          <cell r="K322" t="str">
            <v>no</v>
          </cell>
          <cell r="L322" t="str">
            <v>spring_chinook_AND_steelhead</v>
          </cell>
        </row>
        <row r="323">
          <cell r="C323" t="str">
            <v>Chewuch River Doe 01</v>
          </cell>
          <cell r="D323" t="str">
            <v>Side Channel/Off-Channel Habitat Restoration</v>
          </cell>
          <cell r="E323" t="str">
            <v>Riparian- Canopy Cover, Riparian- Canopy Cover</v>
          </cell>
          <cell r="F323" t="str">
            <v>from_HQ_pathway</v>
          </cell>
          <cell r="G323" t="str">
            <v>yes</v>
          </cell>
          <cell r="H323" t="str">
            <v>yes</v>
          </cell>
          <cell r="I323" t="str">
            <v>no</v>
          </cell>
          <cell r="J323" t="str">
            <v>no</v>
          </cell>
          <cell r="K323" t="str">
            <v>no</v>
          </cell>
          <cell r="L323" t="str">
            <v>spring_chinook_AND_steelhead</v>
          </cell>
        </row>
        <row r="324">
          <cell r="C324" t="str">
            <v>Chewuch River Doe 01</v>
          </cell>
          <cell r="D324" t="str">
            <v>Channel Complexity Restoration</v>
          </cell>
          <cell r="E324" t="str">
            <v>Coarse Substrate, Cover- Wood, Coarse Substrate, Cover- Wood</v>
          </cell>
          <cell r="F324" t="str">
            <v>from_HQ_pathway</v>
          </cell>
          <cell r="G324" t="str">
            <v>yes</v>
          </cell>
          <cell r="H324" t="str">
            <v>yes</v>
          </cell>
          <cell r="I324" t="str">
            <v>no</v>
          </cell>
          <cell r="J324" t="str">
            <v>no</v>
          </cell>
          <cell r="K324" t="str">
            <v>no</v>
          </cell>
          <cell r="L324" t="str">
            <v>spring_chinook_AND_steelhead</v>
          </cell>
        </row>
        <row r="325">
          <cell r="C325" t="str">
            <v>Chewuch River Doe 01</v>
          </cell>
          <cell r="D325" t="str">
            <v>Channel Modification</v>
          </cell>
          <cell r="E325" t="str">
            <v>Coarse Substrate, Cover- Wood, Coarse Substrate, Cover- Wood</v>
          </cell>
          <cell r="F325" t="str">
            <v>from_HQ_pathway</v>
          </cell>
          <cell r="G325" t="str">
            <v>yes</v>
          </cell>
          <cell r="H325" t="str">
            <v>yes</v>
          </cell>
          <cell r="I325" t="str">
            <v>no</v>
          </cell>
          <cell r="J325" t="str">
            <v>no</v>
          </cell>
          <cell r="K325" t="str">
            <v>no</v>
          </cell>
          <cell r="L325" t="str">
            <v>spring_chinook_AND_steelhead</v>
          </cell>
        </row>
        <row r="326">
          <cell r="C326" t="str">
            <v>Chewuch River Doe 01</v>
          </cell>
          <cell r="D326" t="str">
            <v>Fine Sediment Management</v>
          </cell>
          <cell r="E326" t="str">
            <v>Coarse Substrate, Coarse Substrate</v>
          </cell>
          <cell r="F326" t="str">
            <v>from_HQ_pathway</v>
          </cell>
          <cell r="G326" t="str">
            <v>yes</v>
          </cell>
          <cell r="H326" t="str">
            <v>yes</v>
          </cell>
          <cell r="I326" t="str">
            <v>no</v>
          </cell>
          <cell r="J326" t="str">
            <v>no</v>
          </cell>
          <cell r="K326" t="str">
            <v>no</v>
          </cell>
          <cell r="L326" t="str">
            <v>spring_chinook_AND_steelhead</v>
          </cell>
        </row>
        <row r="327">
          <cell r="C327" t="str">
            <v>Chewuch River Doe 02</v>
          </cell>
          <cell r="D327" t="str">
            <v>Water Quality Improvement</v>
          </cell>
          <cell r="E327" t="str">
            <v>Temperature- Rearing, Temperature- Rearing</v>
          </cell>
          <cell r="F327" t="str">
            <v>from_HQ_pathway</v>
          </cell>
          <cell r="G327" t="str">
            <v>yes</v>
          </cell>
          <cell r="H327" t="str">
            <v>yes</v>
          </cell>
          <cell r="I327" t="str">
            <v>no</v>
          </cell>
          <cell r="J327" t="str">
            <v>no</v>
          </cell>
          <cell r="K327" t="str">
            <v>no</v>
          </cell>
          <cell r="L327" t="str">
            <v>spring_chinook_AND_steelhead</v>
          </cell>
        </row>
        <row r="328">
          <cell r="C328" t="str">
            <v>Chewuch River Doe 02</v>
          </cell>
          <cell r="D328" t="str">
            <v>Channel Modification</v>
          </cell>
          <cell r="E328" t="str">
            <v>Flow- Summer Base Flow, Flow- Summer Base Flow</v>
          </cell>
          <cell r="F328" t="str">
            <v>from_HQ_pathway</v>
          </cell>
          <cell r="G328" t="str">
            <v>yes</v>
          </cell>
          <cell r="H328" t="str">
            <v>yes</v>
          </cell>
          <cell r="I328" t="str">
            <v>no</v>
          </cell>
          <cell r="J328" t="str">
            <v>no</v>
          </cell>
          <cell r="K328" t="str">
            <v>no</v>
          </cell>
          <cell r="L328" t="str">
            <v>spring_chinook_AND_steelhead</v>
          </cell>
        </row>
        <row r="329">
          <cell r="C329" t="str">
            <v>Chewuch River Doe 02</v>
          </cell>
          <cell r="D329" t="str">
            <v>Instream Flow Acquisition</v>
          </cell>
          <cell r="E329" t="str">
            <v>Flow- Summer Base Flow, Riparian- Canopy Cover, Flow- Summer Base Flow, Riparian- Canopy Cover</v>
          </cell>
          <cell r="F329" t="str">
            <v>from_HQ_pathway</v>
          </cell>
          <cell r="G329" t="str">
            <v>yes</v>
          </cell>
          <cell r="H329" t="str">
            <v>yes</v>
          </cell>
          <cell r="I329" t="str">
            <v>no</v>
          </cell>
          <cell r="J329" t="str">
            <v>no</v>
          </cell>
          <cell r="K329" t="str">
            <v>no</v>
          </cell>
          <cell r="L329" t="str">
            <v>spring_chinook_AND_steelhead</v>
          </cell>
        </row>
        <row r="330">
          <cell r="C330" t="str">
            <v>Chewuch River Doe 02</v>
          </cell>
          <cell r="D330" t="str">
            <v>Restoration</v>
          </cell>
          <cell r="E330" t="str">
            <v>Flow- Summer Base Flow, Riparian- Canopy Cover, Flow- Summer Base Flow, Riparian- Canopy Cover</v>
          </cell>
          <cell r="F330" t="str">
            <v>from_HQ_pathway</v>
          </cell>
          <cell r="G330" t="str">
            <v>yes</v>
          </cell>
          <cell r="H330" t="str">
            <v>yes</v>
          </cell>
          <cell r="I330" t="str">
            <v>no</v>
          </cell>
          <cell r="J330" t="str">
            <v>no</v>
          </cell>
          <cell r="K330" t="str">
            <v>no</v>
          </cell>
          <cell r="L330" t="str">
            <v>spring_chinook_AND_steelhead</v>
          </cell>
        </row>
        <row r="331">
          <cell r="C331" t="str">
            <v>Chewuch River Doe 02</v>
          </cell>
          <cell r="D331" t="str">
            <v>Upland Management</v>
          </cell>
          <cell r="E331" t="str">
            <v>Flow- Summer Base Flow, Flow- Summer Base Flow</v>
          </cell>
          <cell r="F331" t="str">
            <v>from_HQ_pathway</v>
          </cell>
          <cell r="G331" t="str">
            <v>yes</v>
          </cell>
          <cell r="H331" t="str">
            <v>yes</v>
          </cell>
          <cell r="I331" t="str">
            <v>no</v>
          </cell>
          <cell r="J331" t="str">
            <v>no</v>
          </cell>
          <cell r="K331" t="str">
            <v>no</v>
          </cell>
          <cell r="L331" t="str">
            <v>spring_chinook_AND_steelhead</v>
          </cell>
        </row>
        <row r="332">
          <cell r="C332" t="str">
            <v>Chewuch River Doe 02</v>
          </cell>
          <cell r="D332" t="str">
            <v>Floodplain Reconnection</v>
          </cell>
          <cell r="E332" t="str">
            <v>Riparian- Canopy Cover, Off-Channel- Floodplain, Riparian- Canopy Cover, Off-Channel- Floodplain</v>
          </cell>
          <cell r="F332" t="str">
            <v>from_HQ_pathway</v>
          </cell>
          <cell r="G332" t="str">
            <v>yes</v>
          </cell>
          <cell r="H332" t="str">
            <v>yes</v>
          </cell>
          <cell r="I332" t="str">
            <v>no</v>
          </cell>
          <cell r="J332" t="str">
            <v>no</v>
          </cell>
          <cell r="K332" t="str">
            <v>no</v>
          </cell>
          <cell r="L332" t="str">
            <v>spring_chinook_AND_steelhead</v>
          </cell>
        </row>
        <row r="333">
          <cell r="C333" t="str">
            <v>Chewuch River Doe 02</v>
          </cell>
          <cell r="D333" t="str">
            <v>Side Channel/Off-Channel Habitat Restoration</v>
          </cell>
          <cell r="E333" t="str">
            <v>Riparian- Canopy Cover, Riparian- Canopy Cover</v>
          </cell>
          <cell r="F333" t="str">
            <v>from_HQ_pathway</v>
          </cell>
          <cell r="G333" t="str">
            <v>yes</v>
          </cell>
          <cell r="H333" t="str">
            <v>yes</v>
          </cell>
          <cell r="I333" t="str">
            <v>no</v>
          </cell>
          <cell r="J333" t="str">
            <v>no</v>
          </cell>
          <cell r="K333" t="str">
            <v>no</v>
          </cell>
          <cell r="L333" t="str">
            <v>spring_chinook_AND_steelhead</v>
          </cell>
        </row>
        <row r="334">
          <cell r="C334" t="str">
            <v>Chewuch River Doe 02</v>
          </cell>
          <cell r="D334" t="str">
            <v>Channel Complexity Restoration</v>
          </cell>
          <cell r="E334" t="str">
            <v>Coarse Substrate, Cover- Wood, Coarse Substrate, Cover- Wood</v>
          </cell>
          <cell r="F334" t="str">
            <v>from_HQ_pathway</v>
          </cell>
          <cell r="G334" t="str">
            <v>yes</v>
          </cell>
          <cell r="H334" t="str">
            <v>yes</v>
          </cell>
          <cell r="I334" t="str">
            <v>no</v>
          </cell>
          <cell r="J334" t="str">
            <v>no</v>
          </cell>
          <cell r="K334" t="str">
            <v>no</v>
          </cell>
          <cell r="L334" t="str">
            <v>spring_chinook_AND_steelhead</v>
          </cell>
        </row>
        <row r="335">
          <cell r="C335" t="str">
            <v>Chewuch River Doe 02</v>
          </cell>
          <cell r="D335" t="str">
            <v>Channel Modification</v>
          </cell>
          <cell r="E335" t="str">
            <v>Coarse Substrate, Cover- Wood, Coarse Substrate, Cover- Wood</v>
          </cell>
          <cell r="F335" t="str">
            <v>from_HQ_pathway</v>
          </cell>
          <cell r="G335" t="str">
            <v>yes</v>
          </cell>
          <cell r="H335" t="str">
            <v>yes</v>
          </cell>
          <cell r="I335" t="str">
            <v>no</v>
          </cell>
          <cell r="J335" t="str">
            <v>no</v>
          </cell>
          <cell r="K335" t="str">
            <v>no</v>
          </cell>
          <cell r="L335" t="str">
            <v>spring_chinook_AND_steelhead</v>
          </cell>
        </row>
        <row r="336">
          <cell r="C336" t="str">
            <v>Chewuch River Doe 02</v>
          </cell>
          <cell r="D336" t="str">
            <v>Fine Sediment Management</v>
          </cell>
          <cell r="E336" t="str">
            <v>Coarse Substrate, Coarse Substrate</v>
          </cell>
          <cell r="F336" t="str">
            <v>from_HQ_pathway</v>
          </cell>
          <cell r="G336" t="str">
            <v>yes</v>
          </cell>
          <cell r="H336" t="str">
            <v>yes</v>
          </cell>
          <cell r="I336" t="str">
            <v>no</v>
          </cell>
          <cell r="J336" t="str">
            <v>no</v>
          </cell>
          <cell r="K336" t="str">
            <v>no</v>
          </cell>
          <cell r="L336" t="str">
            <v>spring_chinook_AND_steelhead</v>
          </cell>
        </row>
        <row r="337">
          <cell r="C337" t="str">
            <v>Chewuch River Doe 03</v>
          </cell>
          <cell r="D337" t="str">
            <v>Water Quality Improvement</v>
          </cell>
          <cell r="E337" t="str">
            <v>Temperature- Rearing, Temperature- Rearing</v>
          </cell>
          <cell r="F337" t="str">
            <v>from_HQ_pathway</v>
          </cell>
          <cell r="G337" t="str">
            <v>yes</v>
          </cell>
          <cell r="H337" t="str">
            <v>yes</v>
          </cell>
          <cell r="I337" t="str">
            <v>no</v>
          </cell>
          <cell r="J337" t="str">
            <v>no</v>
          </cell>
          <cell r="K337" t="str">
            <v>no</v>
          </cell>
          <cell r="L337" t="str">
            <v>spring_chinook_AND_steelhead</v>
          </cell>
        </row>
        <row r="338">
          <cell r="C338" t="str">
            <v>Chewuch River Doe 03</v>
          </cell>
          <cell r="D338" t="str">
            <v>Channel Modification</v>
          </cell>
          <cell r="E338" t="str">
            <v>Flow- Summer Base Flow, Flow- Summer Base Flow</v>
          </cell>
          <cell r="F338" t="str">
            <v>from_HQ_pathway</v>
          </cell>
          <cell r="G338" t="str">
            <v>yes</v>
          </cell>
          <cell r="H338" t="str">
            <v>yes</v>
          </cell>
          <cell r="I338" t="str">
            <v>no</v>
          </cell>
          <cell r="J338" t="str">
            <v>no</v>
          </cell>
          <cell r="K338" t="str">
            <v>no</v>
          </cell>
          <cell r="L338" t="str">
            <v>spring_chinook_AND_steelhead</v>
          </cell>
        </row>
        <row r="339">
          <cell r="C339" t="str">
            <v>Chewuch River Doe 03</v>
          </cell>
          <cell r="D339" t="str">
            <v>Instream Flow Acquisition</v>
          </cell>
          <cell r="E339" t="str">
            <v>Flow- Summer Base Flow, Riparian- Canopy Cover, Flow- Summer Base Flow, Riparian- Canopy Cover</v>
          </cell>
          <cell r="F339" t="str">
            <v>from_HQ_pathway</v>
          </cell>
          <cell r="G339" t="str">
            <v>yes</v>
          </cell>
          <cell r="H339" t="str">
            <v>yes</v>
          </cell>
          <cell r="I339" t="str">
            <v>no</v>
          </cell>
          <cell r="J339" t="str">
            <v>no</v>
          </cell>
          <cell r="K339" t="str">
            <v>no</v>
          </cell>
          <cell r="L339" t="str">
            <v>spring_chinook_AND_steelhead</v>
          </cell>
        </row>
        <row r="340">
          <cell r="C340" t="str">
            <v>Chewuch River Doe 03</v>
          </cell>
          <cell r="D340" t="str">
            <v>Restoration</v>
          </cell>
          <cell r="E340" t="str">
            <v>Flow- Summer Base Flow, Riparian- Canopy Cover, Flow- Summer Base Flow, Riparian- Canopy Cover</v>
          </cell>
          <cell r="F340" t="str">
            <v>from_HQ_pathway</v>
          </cell>
          <cell r="G340" t="str">
            <v>yes</v>
          </cell>
          <cell r="H340" t="str">
            <v>yes</v>
          </cell>
          <cell r="I340" t="str">
            <v>no</v>
          </cell>
          <cell r="J340" t="str">
            <v>no</v>
          </cell>
          <cell r="K340" t="str">
            <v>no</v>
          </cell>
          <cell r="L340" t="str">
            <v>spring_chinook_AND_steelhead</v>
          </cell>
        </row>
        <row r="341">
          <cell r="C341" t="str">
            <v>Chewuch River Doe 03</v>
          </cell>
          <cell r="D341" t="str">
            <v>Upland Management</v>
          </cell>
          <cell r="E341" t="str">
            <v>Flow- Summer Base Flow, Flow- Summer Base Flow</v>
          </cell>
          <cell r="F341" t="str">
            <v>from_HQ_pathway</v>
          </cell>
          <cell r="G341" t="str">
            <v>yes</v>
          </cell>
          <cell r="H341" t="str">
            <v>yes</v>
          </cell>
          <cell r="I341" t="str">
            <v>no</v>
          </cell>
          <cell r="J341" t="str">
            <v>no</v>
          </cell>
          <cell r="K341" t="str">
            <v>no</v>
          </cell>
          <cell r="L341" t="str">
            <v>spring_chinook_AND_steelhead</v>
          </cell>
        </row>
        <row r="342">
          <cell r="C342" t="str">
            <v>Chewuch River Doe 03</v>
          </cell>
          <cell r="D342" t="str">
            <v>Floodplain Reconnection</v>
          </cell>
          <cell r="E342" t="str">
            <v>Riparian- Canopy Cover, Off-Channel- Floodplain, Riparian- Canopy Cover, Off-Channel- Floodplain</v>
          </cell>
          <cell r="F342" t="str">
            <v>from_HQ_pathway</v>
          </cell>
          <cell r="G342" t="str">
            <v>yes</v>
          </cell>
          <cell r="H342" t="str">
            <v>yes</v>
          </cell>
          <cell r="I342" t="str">
            <v>no</v>
          </cell>
          <cell r="J342" t="str">
            <v>no</v>
          </cell>
          <cell r="K342" t="str">
            <v>no</v>
          </cell>
          <cell r="L342" t="str">
            <v>spring_chinook_AND_steelhead</v>
          </cell>
        </row>
        <row r="343">
          <cell r="C343" t="str">
            <v>Chewuch River Doe 03</v>
          </cell>
          <cell r="D343" t="str">
            <v>Side Channel/Off-Channel Habitat Restoration</v>
          </cell>
          <cell r="E343" t="str">
            <v>Riparian- Canopy Cover, Riparian- Canopy Cover</v>
          </cell>
          <cell r="F343" t="str">
            <v>from_HQ_pathway</v>
          </cell>
          <cell r="G343" t="str">
            <v>yes</v>
          </cell>
          <cell r="H343" t="str">
            <v>yes</v>
          </cell>
          <cell r="I343" t="str">
            <v>no</v>
          </cell>
          <cell r="J343" t="str">
            <v>no</v>
          </cell>
          <cell r="K343" t="str">
            <v>no</v>
          </cell>
          <cell r="L343" t="str">
            <v>spring_chinook_AND_steelhead</v>
          </cell>
        </row>
        <row r="344">
          <cell r="C344" t="str">
            <v>Chewuch River Doe 03</v>
          </cell>
          <cell r="D344" t="str">
            <v>Channel Complexity Restoration</v>
          </cell>
          <cell r="E344" t="str">
            <v>Coarse Substrate, Cover- Wood, Coarse Substrate, Cover- Wood</v>
          </cell>
          <cell r="F344" t="str">
            <v>from_HQ_pathway</v>
          </cell>
          <cell r="G344" t="str">
            <v>yes</v>
          </cell>
          <cell r="H344" t="str">
            <v>yes</v>
          </cell>
          <cell r="I344" t="str">
            <v>no</v>
          </cell>
          <cell r="J344" t="str">
            <v>no</v>
          </cell>
          <cell r="K344" t="str">
            <v>no</v>
          </cell>
          <cell r="L344" t="str">
            <v>spring_chinook_AND_steelhead</v>
          </cell>
        </row>
        <row r="345">
          <cell r="C345" t="str">
            <v>Chewuch River Doe 03</v>
          </cell>
          <cell r="D345" t="str">
            <v>Channel Modification</v>
          </cell>
          <cell r="E345" t="str">
            <v>Coarse Substrate, Cover- Wood, Coarse Substrate, Cover- Wood</v>
          </cell>
          <cell r="F345" t="str">
            <v>from_HQ_pathway</v>
          </cell>
          <cell r="G345" t="str">
            <v>yes</v>
          </cell>
          <cell r="H345" t="str">
            <v>yes</v>
          </cell>
          <cell r="I345" t="str">
            <v>no</v>
          </cell>
          <cell r="J345" t="str">
            <v>no</v>
          </cell>
          <cell r="K345" t="str">
            <v>no</v>
          </cell>
          <cell r="L345" t="str">
            <v>spring_chinook_AND_steelhead</v>
          </cell>
        </row>
        <row r="346">
          <cell r="C346" t="str">
            <v>Chewuch River Doe 03</v>
          </cell>
          <cell r="D346" t="str">
            <v>Fine Sediment Management</v>
          </cell>
          <cell r="E346" t="str">
            <v>Coarse Substrate, Coarse Substrate</v>
          </cell>
          <cell r="F346" t="str">
            <v>from_HQ_pathway</v>
          </cell>
          <cell r="G346" t="str">
            <v>yes</v>
          </cell>
          <cell r="H346" t="str">
            <v>yes</v>
          </cell>
          <cell r="I346" t="str">
            <v>no</v>
          </cell>
          <cell r="J346" t="str">
            <v>no</v>
          </cell>
          <cell r="K346" t="str">
            <v>no</v>
          </cell>
          <cell r="L346" t="str">
            <v>spring_chinook_AND_steelhead</v>
          </cell>
        </row>
        <row r="347">
          <cell r="C347" t="str">
            <v>Chewuch River Doe 04</v>
          </cell>
          <cell r="D347" t="str">
            <v>Water Quality Improvement</v>
          </cell>
          <cell r="E347" t="str">
            <v>Temperature- Rearing, Temperature- Rearing</v>
          </cell>
          <cell r="F347" t="str">
            <v>from_HQ_pathway</v>
          </cell>
          <cell r="G347" t="str">
            <v>yes</v>
          </cell>
          <cell r="H347" t="str">
            <v>yes</v>
          </cell>
          <cell r="I347" t="str">
            <v>no</v>
          </cell>
          <cell r="J347" t="str">
            <v>no</v>
          </cell>
          <cell r="K347" t="str">
            <v>no</v>
          </cell>
          <cell r="L347" t="str">
            <v>spring_chinook_AND_steelhead</v>
          </cell>
        </row>
        <row r="348">
          <cell r="C348" t="str">
            <v>Chewuch River Doe 04</v>
          </cell>
          <cell r="D348" t="str">
            <v>Channel Modification</v>
          </cell>
          <cell r="E348" t="str">
            <v>Flow- Summer Base Flow, Flow- Summer Base Flow</v>
          </cell>
          <cell r="F348" t="str">
            <v>from_HQ_pathway</v>
          </cell>
          <cell r="G348" t="str">
            <v>yes</v>
          </cell>
          <cell r="H348" t="str">
            <v>yes</v>
          </cell>
          <cell r="I348" t="str">
            <v>no</v>
          </cell>
          <cell r="J348" t="str">
            <v>no</v>
          </cell>
          <cell r="K348" t="str">
            <v>no</v>
          </cell>
          <cell r="L348" t="str">
            <v>spring_chinook_AND_steelhead</v>
          </cell>
        </row>
        <row r="349">
          <cell r="C349" t="str">
            <v>Chewuch River Doe 04</v>
          </cell>
          <cell r="D349" t="str">
            <v>Instream Flow Acquisition</v>
          </cell>
          <cell r="E349" t="str">
            <v>Flow- Summer Base Flow, Riparian- Canopy Cover, Flow- Summer Base Flow, Riparian- Canopy Cover</v>
          </cell>
          <cell r="F349" t="str">
            <v>from_HQ_pathway</v>
          </cell>
          <cell r="G349" t="str">
            <v>yes</v>
          </cell>
          <cell r="H349" t="str">
            <v>yes</v>
          </cell>
          <cell r="I349" t="str">
            <v>no</v>
          </cell>
          <cell r="J349" t="str">
            <v>no</v>
          </cell>
          <cell r="K349" t="str">
            <v>no</v>
          </cell>
          <cell r="L349" t="str">
            <v>spring_chinook_AND_steelhead</v>
          </cell>
        </row>
        <row r="350">
          <cell r="C350" t="str">
            <v>Chewuch River Doe 04</v>
          </cell>
          <cell r="D350" t="str">
            <v>Restoration</v>
          </cell>
          <cell r="E350" t="str">
            <v>Flow- Summer Base Flow, Riparian- Canopy Cover, Flow- Summer Base Flow, Riparian- Canopy Cover</v>
          </cell>
          <cell r="F350" t="str">
            <v>from_HQ_pathway</v>
          </cell>
          <cell r="G350" t="str">
            <v>yes</v>
          </cell>
          <cell r="H350" t="str">
            <v>yes</v>
          </cell>
          <cell r="I350" t="str">
            <v>no</v>
          </cell>
          <cell r="J350" t="str">
            <v>no</v>
          </cell>
          <cell r="K350" t="str">
            <v>no</v>
          </cell>
          <cell r="L350" t="str">
            <v>spring_chinook_AND_steelhead</v>
          </cell>
        </row>
        <row r="351">
          <cell r="C351" t="str">
            <v>Chewuch River Doe 04</v>
          </cell>
          <cell r="D351" t="str">
            <v>Upland Management</v>
          </cell>
          <cell r="E351" t="str">
            <v>Flow- Summer Base Flow, Flow- Summer Base Flow</v>
          </cell>
          <cell r="F351" t="str">
            <v>from_HQ_pathway</v>
          </cell>
          <cell r="G351" t="str">
            <v>yes</v>
          </cell>
          <cell r="H351" t="str">
            <v>yes</v>
          </cell>
          <cell r="I351" t="str">
            <v>no</v>
          </cell>
          <cell r="J351" t="str">
            <v>no</v>
          </cell>
          <cell r="K351" t="str">
            <v>no</v>
          </cell>
          <cell r="L351" t="str">
            <v>spring_chinook_AND_steelhead</v>
          </cell>
        </row>
        <row r="352">
          <cell r="C352" t="str">
            <v>Chewuch River Doe 04</v>
          </cell>
          <cell r="D352" t="str">
            <v>Floodplain Reconnection</v>
          </cell>
          <cell r="E352" t="str">
            <v>Riparian- Canopy Cover, Riparian- Canopy Cover</v>
          </cell>
          <cell r="F352" t="str">
            <v>from_HQ_pathway</v>
          </cell>
          <cell r="G352" t="str">
            <v>yes</v>
          </cell>
          <cell r="H352" t="str">
            <v>yes</v>
          </cell>
          <cell r="I352" t="str">
            <v>no</v>
          </cell>
          <cell r="J352" t="str">
            <v>no</v>
          </cell>
          <cell r="K352" t="str">
            <v>no</v>
          </cell>
          <cell r="L352" t="str">
            <v>spring_chinook_AND_steelhead</v>
          </cell>
        </row>
        <row r="353">
          <cell r="C353" t="str">
            <v>Chewuch River Doe 04</v>
          </cell>
          <cell r="D353" t="str">
            <v>Side Channel/Off-Channel Habitat Restoration</v>
          </cell>
          <cell r="E353" t="str">
            <v>Riparian- Canopy Cover, Riparian- Canopy Cover</v>
          </cell>
          <cell r="F353" t="str">
            <v>from_HQ_pathway</v>
          </cell>
          <cell r="G353" t="str">
            <v>yes</v>
          </cell>
          <cell r="H353" t="str">
            <v>yes</v>
          </cell>
          <cell r="I353" t="str">
            <v>no</v>
          </cell>
          <cell r="J353" t="str">
            <v>no</v>
          </cell>
          <cell r="K353" t="str">
            <v>no</v>
          </cell>
          <cell r="L353" t="str">
            <v>spring_chinook_AND_steelhead</v>
          </cell>
        </row>
        <row r="354">
          <cell r="C354" t="str">
            <v>Chewuch River Doe 04</v>
          </cell>
          <cell r="D354" t="str">
            <v>Channel Complexity Restoration</v>
          </cell>
          <cell r="E354" t="str">
            <v>Cover- Wood, Pool Quantity&amp; Quality, Cover- Wood, Pool Quantity&amp; Quality</v>
          </cell>
          <cell r="F354" t="str">
            <v>from_HQ_pathway</v>
          </cell>
          <cell r="G354" t="str">
            <v>yes</v>
          </cell>
          <cell r="H354" t="str">
            <v>yes</v>
          </cell>
          <cell r="I354" t="str">
            <v>no</v>
          </cell>
          <cell r="J354" t="str">
            <v>no</v>
          </cell>
          <cell r="K354" t="str">
            <v>no</v>
          </cell>
          <cell r="L354" t="str">
            <v>spring_chinook_AND_steelhead</v>
          </cell>
        </row>
        <row r="355">
          <cell r="C355" t="str">
            <v>Chewuch River Doe 04</v>
          </cell>
          <cell r="D355" t="str">
            <v>Channel Modification</v>
          </cell>
          <cell r="E355" t="str">
            <v>Cover- Wood, Pool Quantity&amp; Quality, Cover- Wood, Pool Quantity&amp; Quality</v>
          </cell>
          <cell r="F355" t="str">
            <v>from_HQ_pathway</v>
          </cell>
          <cell r="G355" t="str">
            <v>yes</v>
          </cell>
          <cell r="H355" t="str">
            <v>yes</v>
          </cell>
          <cell r="I355" t="str">
            <v>no</v>
          </cell>
          <cell r="J355" t="str">
            <v>no</v>
          </cell>
          <cell r="K355" t="str">
            <v>no</v>
          </cell>
          <cell r="L355" t="str">
            <v>spring_chinook_AND_steelhead</v>
          </cell>
        </row>
        <row r="356">
          <cell r="C356" t="str">
            <v>Chewuch River Doe 04</v>
          </cell>
          <cell r="D356" t="str">
            <v>Fine Sediment Management</v>
          </cell>
          <cell r="E356" t="str">
            <v>Pool Quantity&amp; Quality, Pool Quantity&amp; Quality</v>
          </cell>
          <cell r="F356" t="str">
            <v>from_HQ_pathway</v>
          </cell>
          <cell r="G356" t="str">
            <v>yes</v>
          </cell>
          <cell r="H356" t="str">
            <v>yes</v>
          </cell>
          <cell r="I356" t="str">
            <v>no</v>
          </cell>
          <cell r="J356" t="str">
            <v>no</v>
          </cell>
          <cell r="K356" t="str">
            <v>no</v>
          </cell>
          <cell r="L356" t="str">
            <v>spring_chinook_AND_steelhead</v>
          </cell>
        </row>
        <row r="357">
          <cell r="C357" t="str">
            <v>Chewuch River Doe 05</v>
          </cell>
          <cell r="D357" t="str">
            <v>Water Quality Improvement</v>
          </cell>
          <cell r="E357" t="str">
            <v>Temperature- Rearing, Temperature- Rearing</v>
          </cell>
          <cell r="F357" t="str">
            <v>from_HQ_pathway</v>
          </cell>
          <cell r="G357" t="str">
            <v>yes</v>
          </cell>
          <cell r="H357" t="str">
            <v>yes</v>
          </cell>
          <cell r="I357" t="str">
            <v>no</v>
          </cell>
          <cell r="J357" t="str">
            <v>no</v>
          </cell>
          <cell r="K357" t="str">
            <v>no</v>
          </cell>
          <cell r="L357" t="str">
            <v>spring_chinook_AND_steelhead</v>
          </cell>
        </row>
        <row r="358">
          <cell r="C358" t="str">
            <v>Chewuch River Doe 05</v>
          </cell>
          <cell r="D358" t="str">
            <v>Channel Modification</v>
          </cell>
          <cell r="E358" t="str">
            <v>Flow- Summer Base Flow, Flow- Summer Base Flow</v>
          </cell>
          <cell r="F358" t="str">
            <v>from_HQ_pathway</v>
          </cell>
          <cell r="G358" t="str">
            <v>yes</v>
          </cell>
          <cell r="H358" t="str">
            <v>yes</v>
          </cell>
          <cell r="I358" t="str">
            <v>no</v>
          </cell>
          <cell r="J358" t="str">
            <v>no</v>
          </cell>
          <cell r="K358" t="str">
            <v>no</v>
          </cell>
          <cell r="L358" t="str">
            <v>spring_chinook_AND_steelhead</v>
          </cell>
        </row>
        <row r="359">
          <cell r="C359" t="str">
            <v>Chewuch River Doe 05</v>
          </cell>
          <cell r="D359" t="str">
            <v>Instream Flow Acquisition</v>
          </cell>
          <cell r="E359" t="str">
            <v>Flow- Summer Base Flow, Riparian- Canopy Cover, Riparian, Flow- Summer Base Flow, Riparian- Canopy Cover, Riparian</v>
          </cell>
          <cell r="F359" t="str">
            <v>from_HQ_pathway</v>
          </cell>
          <cell r="G359" t="str">
            <v>yes</v>
          </cell>
          <cell r="H359" t="str">
            <v>yes</v>
          </cell>
          <cell r="I359" t="str">
            <v>no</v>
          </cell>
          <cell r="J359" t="str">
            <v>no</v>
          </cell>
          <cell r="K359" t="str">
            <v>no</v>
          </cell>
          <cell r="L359" t="str">
            <v>spring_chinook_AND_steelhead</v>
          </cell>
        </row>
        <row r="360">
          <cell r="C360" t="str">
            <v>Chewuch River Doe 05</v>
          </cell>
          <cell r="D360" t="str">
            <v>Restoration</v>
          </cell>
          <cell r="E360" t="str">
            <v>Flow- Summer Base Flow, Riparian- Canopy Cover, Riparian, Flow- Summer Base Flow, Riparian- Canopy Cover, Riparian</v>
          </cell>
          <cell r="F360" t="str">
            <v>from_HQ_pathway</v>
          </cell>
          <cell r="G360" t="str">
            <v>yes</v>
          </cell>
          <cell r="H360" t="str">
            <v>yes</v>
          </cell>
          <cell r="I360" t="str">
            <v>no</v>
          </cell>
          <cell r="J360" t="str">
            <v>no</v>
          </cell>
          <cell r="K360" t="str">
            <v>no</v>
          </cell>
          <cell r="L360" t="str">
            <v>spring_chinook_AND_steelhead</v>
          </cell>
        </row>
        <row r="361">
          <cell r="C361" t="str">
            <v>Chewuch River Doe 05</v>
          </cell>
          <cell r="D361" t="str">
            <v>Upland Management</v>
          </cell>
          <cell r="E361" t="str">
            <v>Flow- Summer Base Flow, Flow- Summer Base Flow</v>
          </cell>
          <cell r="F361" t="str">
            <v>from_HQ_pathway</v>
          </cell>
          <cell r="G361" t="str">
            <v>yes</v>
          </cell>
          <cell r="H361" t="str">
            <v>yes</v>
          </cell>
          <cell r="I361" t="str">
            <v>no</v>
          </cell>
          <cell r="J361" t="str">
            <v>no</v>
          </cell>
          <cell r="K361" t="str">
            <v>no</v>
          </cell>
          <cell r="L361" t="str">
            <v>spring_chinook_AND_steelhead</v>
          </cell>
        </row>
        <row r="362">
          <cell r="C362" t="str">
            <v>Chewuch River Doe 05</v>
          </cell>
          <cell r="D362" t="str">
            <v>Floodplain Reconnection</v>
          </cell>
          <cell r="E362" t="str">
            <v>Riparian- Canopy Cover, Riparian- Canopy Cover</v>
          </cell>
          <cell r="F362" t="str">
            <v>from_HQ_pathway</v>
          </cell>
          <cell r="G362" t="str">
            <v>yes</v>
          </cell>
          <cell r="H362" t="str">
            <v>yes</v>
          </cell>
          <cell r="I362" t="str">
            <v>no</v>
          </cell>
          <cell r="J362" t="str">
            <v>no</v>
          </cell>
          <cell r="K362" t="str">
            <v>no</v>
          </cell>
          <cell r="L362" t="str">
            <v>spring_chinook_AND_steelhead</v>
          </cell>
        </row>
        <row r="363">
          <cell r="C363" t="str">
            <v>Chewuch River Doe 05</v>
          </cell>
          <cell r="D363" t="str">
            <v>Side Channel/Off-Channel Habitat Restoration</v>
          </cell>
          <cell r="E363" t="str">
            <v>Riparian- Canopy Cover, Riparian, Riparian- Canopy Cover, Riparian</v>
          </cell>
          <cell r="F363" t="str">
            <v>from_HQ_pathway</v>
          </cell>
          <cell r="G363" t="str">
            <v>yes</v>
          </cell>
          <cell r="H363" t="str">
            <v>yes</v>
          </cell>
          <cell r="I363" t="str">
            <v>no</v>
          </cell>
          <cell r="J363" t="str">
            <v>no</v>
          </cell>
          <cell r="K363" t="str">
            <v>no</v>
          </cell>
          <cell r="L363" t="str">
            <v>spring_chinook_AND_steelhead</v>
          </cell>
        </row>
        <row r="364">
          <cell r="C364" t="str">
            <v>Chewuch River Doe 05</v>
          </cell>
          <cell r="D364" t="str">
            <v>Bank Restoration</v>
          </cell>
          <cell r="E364" t="str">
            <v>Riparian, Riparian</v>
          </cell>
          <cell r="F364" t="str">
            <v>from_HQ_pathway</v>
          </cell>
          <cell r="G364" t="str">
            <v>yes</v>
          </cell>
          <cell r="H364" t="str">
            <v>yes</v>
          </cell>
          <cell r="I364" t="str">
            <v>no</v>
          </cell>
          <cell r="J364" t="str">
            <v>no</v>
          </cell>
          <cell r="K364" t="str">
            <v>no</v>
          </cell>
          <cell r="L364" t="str">
            <v>spring_chinook_AND_steelhead</v>
          </cell>
        </row>
        <row r="365">
          <cell r="C365" t="str">
            <v>Chewuch River Doe 05</v>
          </cell>
          <cell r="D365" t="str">
            <v>Floodplain Reconnection</v>
          </cell>
          <cell r="E365" t="str">
            <v>Riparian, Riparian</v>
          </cell>
          <cell r="F365" t="str">
            <v>from_HQ_pathway</v>
          </cell>
          <cell r="G365" t="str">
            <v>yes</v>
          </cell>
          <cell r="H365" t="str">
            <v>yes</v>
          </cell>
          <cell r="I365" t="str">
            <v>no</v>
          </cell>
          <cell r="J365" t="str">
            <v>no</v>
          </cell>
          <cell r="K365" t="str">
            <v>no</v>
          </cell>
          <cell r="L365" t="str">
            <v>spring_chinook_AND_steelhead</v>
          </cell>
        </row>
        <row r="366">
          <cell r="C366" t="str">
            <v>Chewuch River Doe 05</v>
          </cell>
          <cell r="D366" t="str">
            <v>Channel Complexity Restoration</v>
          </cell>
          <cell r="E366" t="str">
            <v>Cover- Wood, Cover- Wood</v>
          </cell>
          <cell r="F366" t="str">
            <v>from_HQ_pathway</v>
          </cell>
          <cell r="G366" t="str">
            <v>yes</v>
          </cell>
          <cell r="H366" t="str">
            <v>yes</v>
          </cell>
          <cell r="I366" t="str">
            <v>no</v>
          </cell>
          <cell r="J366" t="str">
            <v>no</v>
          </cell>
          <cell r="K366" t="str">
            <v>no</v>
          </cell>
          <cell r="L366" t="str">
            <v>spring_chinook_AND_steelhead</v>
          </cell>
        </row>
        <row r="367">
          <cell r="C367" t="str">
            <v>Chewuch River Doe 05</v>
          </cell>
          <cell r="D367" t="str">
            <v>Channel Modification</v>
          </cell>
          <cell r="E367" t="str">
            <v>Cover- Wood, Cover- Wood</v>
          </cell>
          <cell r="F367" t="str">
            <v>from_HQ_pathway</v>
          </cell>
          <cell r="G367" t="str">
            <v>yes</v>
          </cell>
          <cell r="H367" t="str">
            <v>yes</v>
          </cell>
          <cell r="I367" t="str">
            <v>no</v>
          </cell>
          <cell r="J367" t="str">
            <v>no</v>
          </cell>
          <cell r="K367" t="str">
            <v>no</v>
          </cell>
          <cell r="L367" t="str">
            <v>spring_chinook_AND_steelhead</v>
          </cell>
        </row>
        <row r="368">
          <cell r="C368" t="str">
            <v>Chewuch River Doe 06</v>
          </cell>
          <cell r="D368" t="str">
            <v>Water Quality Improvement</v>
          </cell>
          <cell r="E368" t="str">
            <v>Temperature- Rearing, Temperature- Rearing</v>
          </cell>
          <cell r="F368" t="str">
            <v>from_HQ_pathway</v>
          </cell>
          <cell r="G368" t="str">
            <v>yes</v>
          </cell>
          <cell r="H368" t="str">
            <v>yes</v>
          </cell>
          <cell r="I368" t="str">
            <v>no</v>
          </cell>
          <cell r="J368" t="str">
            <v>no</v>
          </cell>
          <cell r="K368" t="str">
            <v>no</v>
          </cell>
          <cell r="L368" t="str">
            <v>spring_chinook_AND_steelhead</v>
          </cell>
        </row>
        <row r="369">
          <cell r="C369" t="str">
            <v>Chewuch River Doe 06</v>
          </cell>
          <cell r="D369" t="str">
            <v>Channel Modification</v>
          </cell>
          <cell r="E369" t="str">
            <v>Flow- Summer Base Flow, Flow- Summer Base Flow</v>
          </cell>
          <cell r="F369" t="str">
            <v>from_HQ_pathway</v>
          </cell>
          <cell r="G369" t="str">
            <v>yes</v>
          </cell>
          <cell r="H369" t="str">
            <v>yes</v>
          </cell>
          <cell r="I369" t="str">
            <v>no</v>
          </cell>
          <cell r="J369" t="str">
            <v>no</v>
          </cell>
          <cell r="K369" t="str">
            <v>no</v>
          </cell>
          <cell r="L369" t="str">
            <v>spring_chinook_AND_steelhead</v>
          </cell>
        </row>
        <row r="370">
          <cell r="C370" t="str">
            <v>Chewuch River Doe 06</v>
          </cell>
          <cell r="D370" t="str">
            <v>Instream Flow Acquisition</v>
          </cell>
          <cell r="E370" t="str">
            <v>Flow- Summer Base Flow, Riparian- Canopy Cover, Riparian, Flow- Summer Base Flow, Riparian- Canopy Cover, Riparian</v>
          </cell>
          <cell r="F370" t="str">
            <v>from_HQ_pathway</v>
          </cell>
          <cell r="G370" t="str">
            <v>yes</v>
          </cell>
          <cell r="H370" t="str">
            <v>yes</v>
          </cell>
          <cell r="I370" t="str">
            <v>no</v>
          </cell>
          <cell r="J370" t="str">
            <v>no</v>
          </cell>
          <cell r="K370" t="str">
            <v>no</v>
          </cell>
          <cell r="L370" t="str">
            <v>spring_chinook_AND_steelhead</v>
          </cell>
        </row>
        <row r="371">
          <cell r="C371" t="str">
            <v>Chewuch River Doe 06</v>
          </cell>
          <cell r="D371" t="str">
            <v>Restoration</v>
          </cell>
          <cell r="E371" t="str">
            <v>Flow- Summer Base Flow, Riparian- Canopy Cover, Riparian, Flow- Summer Base Flow, Riparian- Canopy Cover, Riparian</v>
          </cell>
          <cell r="F371" t="str">
            <v>from_HQ_pathway</v>
          </cell>
          <cell r="G371" t="str">
            <v>yes</v>
          </cell>
          <cell r="H371" t="str">
            <v>yes</v>
          </cell>
          <cell r="I371" t="str">
            <v>no</v>
          </cell>
          <cell r="J371" t="str">
            <v>no</v>
          </cell>
          <cell r="K371" t="str">
            <v>no</v>
          </cell>
          <cell r="L371" t="str">
            <v>spring_chinook_AND_steelhead</v>
          </cell>
        </row>
        <row r="372">
          <cell r="C372" t="str">
            <v>Chewuch River Doe 06</v>
          </cell>
          <cell r="D372" t="str">
            <v>Upland Management</v>
          </cell>
          <cell r="E372" t="str">
            <v>Flow- Summer Base Flow, Flow- Summer Base Flow</v>
          </cell>
          <cell r="F372" t="str">
            <v>from_HQ_pathway</v>
          </cell>
          <cell r="G372" t="str">
            <v>yes</v>
          </cell>
          <cell r="H372" t="str">
            <v>yes</v>
          </cell>
          <cell r="I372" t="str">
            <v>no</v>
          </cell>
          <cell r="J372" t="str">
            <v>no</v>
          </cell>
          <cell r="K372" t="str">
            <v>no</v>
          </cell>
          <cell r="L372" t="str">
            <v>spring_chinook_AND_steelhead</v>
          </cell>
        </row>
        <row r="373">
          <cell r="C373" t="str">
            <v>Chewuch River Doe 06</v>
          </cell>
          <cell r="D373" t="str">
            <v>Floodplain Reconnection</v>
          </cell>
          <cell r="E373" t="str">
            <v>Riparian- Canopy Cover, Riparian- Canopy Cover</v>
          </cell>
          <cell r="F373" t="str">
            <v>from_HQ_pathway</v>
          </cell>
          <cell r="G373" t="str">
            <v>yes</v>
          </cell>
          <cell r="H373" t="str">
            <v>yes</v>
          </cell>
          <cell r="I373" t="str">
            <v>no</v>
          </cell>
          <cell r="J373" t="str">
            <v>no</v>
          </cell>
          <cell r="K373" t="str">
            <v>no</v>
          </cell>
          <cell r="L373" t="str">
            <v>spring_chinook_AND_steelhead</v>
          </cell>
        </row>
        <row r="374">
          <cell r="C374" t="str">
            <v>Chewuch River Doe 06</v>
          </cell>
          <cell r="D374" t="str">
            <v>Side Channel/Off-Channel Habitat Restoration</v>
          </cell>
          <cell r="E374" t="str">
            <v>Riparian- Canopy Cover, Riparian, Riparian- Canopy Cover, Riparian</v>
          </cell>
          <cell r="F374" t="str">
            <v>from_HQ_pathway</v>
          </cell>
          <cell r="G374" t="str">
            <v>yes</v>
          </cell>
          <cell r="H374" t="str">
            <v>yes</v>
          </cell>
          <cell r="I374" t="str">
            <v>no</v>
          </cell>
          <cell r="J374" t="str">
            <v>no</v>
          </cell>
          <cell r="K374" t="str">
            <v>no</v>
          </cell>
          <cell r="L374" t="str">
            <v>spring_chinook_AND_steelhead</v>
          </cell>
        </row>
        <row r="375">
          <cell r="C375" t="str">
            <v>Chewuch River Doe 06</v>
          </cell>
          <cell r="D375" t="str">
            <v>Bank Restoration</v>
          </cell>
          <cell r="E375" t="str">
            <v>Riparian, Riparian</v>
          </cell>
          <cell r="F375" t="str">
            <v>from_HQ_pathway</v>
          </cell>
          <cell r="G375" t="str">
            <v>yes</v>
          </cell>
          <cell r="H375" t="str">
            <v>yes</v>
          </cell>
          <cell r="I375" t="str">
            <v>no</v>
          </cell>
          <cell r="J375" t="str">
            <v>no</v>
          </cell>
          <cell r="K375" t="str">
            <v>no</v>
          </cell>
          <cell r="L375" t="str">
            <v>spring_chinook_AND_steelhead</v>
          </cell>
        </row>
        <row r="376">
          <cell r="C376" t="str">
            <v>Chewuch River Doe 06</v>
          </cell>
          <cell r="D376" t="str">
            <v>Floodplain Reconnection</v>
          </cell>
          <cell r="E376" t="str">
            <v>Riparian, Riparian</v>
          </cell>
          <cell r="F376" t="str">
            <v>from_HQ_pathway</v>
          </cell>
          <cell r="G376" t="str">
            <v>yes</v>
          </cell>
          <cell r="H376" t="str">
            <v>yes</v>
          </cell>
          <cell r="I376" t="str">
            <v>no</v>
          </cell>
          <cell r="J376" t="str">
            <v>no</v>
          </cell>
          <cell r="K376" t="str">
            <v>no</v>
          </cell>
          <cell r="L376" t="str">
            <v>spring_chinook_AND_steelhead</v>
          </cell>
        </row>
        <row r="377">
          <cell r="C377" t="str">
            <v>Chewuch River Doe 06</v>
          </cell>
          <cell r="D377" t="str">
            <v>Channel Complexity Restoration</v>
          </cell>
          <cell r="E377" t="str">
            <v>Cover- Wood, Pool Quantity&amp; Quality, Cover- Wood, Pool Quantity&amp; Quality</v>
          </cell>
          <cell r="F377" t="str">
            <v>from_HQ_pathway</v>
          </cell>
          <cell r="G377" t="str">
            <v>yes</v>
          </cell>
          <cell r="H377" t="str">
            <v>yes</v>
          </cell>
          <cell r="I377" t="str">
            <v>no</v>
          </cell>
          <cell r="J377" t="str">
            <v>no</v>
          </cell>
          <cell r="K377" t="str">
            <v>no</v>
          </cell>
          <cell r="L377" t="str">
            <v>spring_chinook_AND_steelhead</v>
          </cell>
        </row>
        <row r="378">
          <cell r="C378" t="str">
            <v>Chewuch River Doe 06</v>
          </cell>
          <cell r="D378" t="str">
            <v>Channel Modification</v>
          </cell>
          <cell r="E378" t="str">
            <v>Cover- Wood, Pool Quantity&amp; Quality, Cover- Wood, Pool Quantity&amp; Quality</v>
          </cell>
          <cell r="F378" t="str">
            <v>from_HQ_pathway</v>
          </cell>
          <cell r="G378" t="str">
            <v>yes</v>
          </cell>
          <cell r="H378" t="str">
            <v>yes</v>
          </cell>
          <cell r="I378" t="str">
            <v>no</v>
          </cell>
          <cell r="J378" t="str">
            <v>no</v>
          </cell>
          <cell r="K378" t="str">
            <v>no</v>
          </cell>
          <cell r="L378" t="str">
            <v>spring_chinook_AND_steelhead</v>
          </cell>
        </row>
        <row r="379">
          <cell r="C379" t="str">
            <v>Chewuch River Doe 06</v>
          </cell>
          <cell r="D379" t="str">
            <v>Fine Sediment Management</v>
          </cell>
          <cell r="E379" t="str">
            <v>Pool Quantity&amp; Quality, Pool Quantity&amp; Quality</v>
          </cell>
          <cell r="F379" t="str">
            <v>from_HQ_pathway</v>
          </cell>
          <cell r="G379" t="str">
            <v>yes</v>
          </cell>
          <cell r="H379" t="str">
            <v>yes</v>
          </cell>
          <cell r="I379" t="str">
            <v>no</v>
          </cell>
          <cell r="J379" t="str">
            <v>no</v>
          </cell>
          <cell r="K379" t="str">
            <v>no</v>
          </cell>
          <cell r="L379" t="str">
            <v>spring_chinook_AND_steelhead</v>
          </cell>
        </row>
        <row r="380">
          <cell r="C380" t="str">
            <v>Chewuch River Doe 07</v>
          </cell>
          <cell r="D380" t="str">
            <v>Channel Modification</v>
          </cell>
          <cell r="E380" t="str">
            <v>Flow- Summer Base Flow, Flow- Summer Base Flow</v>
          </cell>
          <cell r="F380" t="str">
            <v>from_HQ_pathway</v>
          </cell>
          <cell r="G380" t="str">
            <v>yes</v>
          </cell>
          <cell r="H380" t="str">
            <v>yes</v>
          </cell>
          <cell r="I380" t="str">
            <v>no</v>
          </cell>
          <cell r="J380" t="str">
            <v>no</v>
          </cell>
          <cell r="K380" t="str">
            <v>no</v>
          </cell>
          <cell r="L380" t="str">
            <v>spring_chinook_AND_steelhead</v>
          </cell>
        </row>
        <row r="381">
          <cell r="C381" t="str">
            <v>Chewuch River Doe 07</v>
          </cell>
          <cell r="D381" t="str">
            <v>Instream Flow Acquisition</v>
          </cell>
          <cell r="E381" t="str">
            <v>Flow- Summer Base Flow, Riparian-Disturbance, Riparian- Canopy Cover, Riparian, Flow- Summer Base Flow, Riparian-Disturbance, Riparian- Canopy Cover, Riparian</v>
          </cell>
          <cell r="F381" t="str">
            <v>from_HQ_pathway</v>
          </cell>
          <cell r="G381" t="str">
            <v>yes</v>
          </cell>
          <cell r="H381" t="str">
            <v>yes</v>
          </cell>
          <cell r="I381" t="str">
            <v>no</v>
          </cell>
          <cell r="J381" t="str">
            <v>no</v>
          </cell>
          <cell r="K381" t="str">
            <v>no</v>
          </cell>
          <cell r="L381" t="str">
            <v>spring_chinook_AND_steelhead</v>
          </cell>
        </row>
        <row r="382">
          <cell r="C382" t="str">
            <v>Chewuch River Doe 07</v>
          </cell>
          <cell r="D382" t="str">
            <v>Restoration</v>
          </cell>
          <cell r="E382" t="str">
            <v>Flow- Summer Base Flow, Riparian-Disturbance, Riparian- Canopy Cover, Riparian, Flow- Summer Base Flow, Riparian-Disturbance, Riparian- Canopy Cover, Riparian</v>
          </cell>
          <cell r="F382" t="str">
            <v>from_HQ_pathway</v>
          </cell>
          <cell r="G382" t="str">
            <v>yes</v>
          </cell>
          <cell r="H382" t="str">
            <v>yes</v>
          </cell>
          <cell r="I382" t="str">
            <v>no</v>
          </cell>
          <cell r="J382" t="str">
            <v>no</v>
          </cell>
          <cell r="K382" t="str">
            <v>no</v>
          </cell>
          <cell r="L382" t="str">
            <v>spring_chinook_AND_steelhead</v>
          </cell>
        </row>
        <row r="383">
          <cell r="C383" t="str">
            <v>Chewuch River Doe 07</v>
          </cell>
          <cell r="D383" t="str">
            <v>Upland Management</v>
          </cell>
          <cell r="E383" t="str">
            <v>Flow- Summer Base Flow, Flow- Summer Base Flow</v>
          </cell>
          <cell r="F383" t="str">
            <v>from_HQ_pathway</v>
          </cell>
          <cell r="G383" t="str">
            <v>yes</v>
          </cell>
          <cell r="H383" t="str">
            <v>yes</v>
          </cell>
          <cell r="I383" t="str">
            <v>no</v>
          </cell>
          <cell r="J383" t="str">
            <v>no</v>
          </cell>
          <cell r="K383" t="str">
            <v>no</v>
          </cell>
          <cell r="L383" t="str">
            <v>spring_chinook_AND_steelhead</v>
          </cell>
        </row>
        <row r="384">
          <cell r="C384" t="str">
            <v>Chewuch River Doe 07</v>
          </cell>
          <cell r="D384" t="str">
            <v>Floodplain Reconnection</v>
          </cell>
          <cell r="E384" t="str">
            <v>Riparian-Disturbance, Riparian- Canopy Cover, Off-Channel- Floodplain, Riparian-Disturbance, Riparian- Canopy Cover, Off-Channel- Floodplain</v>
          </cell>
          <cell r="F384" t="str">
            <v>from_HQ_pathway</v>
          </cell>
          <cell r="G384" t="str">
            <v>yes</v>
          </cell>
          <cell r="H384" t="str">
            <v>yes</v>
          </cell>
          <cell r="I384" t="str">
            <v>no</v>
          </cell>
          <cell r="J384" t="str">
            <v>no</v>
          </cell>
          <cell r="K384" t="str">
            <v>no</v>
          </cell>
          <cell r="L384" t="str">
            <v>spring_chinook_AND_steelhead</v>
          </cell>
        </row>
        <row r="385">
          <cell r="C385" t="str">
            <v>Chewuch River Doe 07</v>
          </cell>
          <cell r="D385" t="str">
            <v>Side Channel/Off-Channel Habitat Restoration</v>
          </cell>
          <cell r="E385" t="str">
            <v>Riparian-Disturbance, Riparian- Canopy Cover, Riparian, Channel Stability, Bank Stability, Stability, Riparian-Disturbance, Riparian- Canopy Cover, Riparian, Channel Stability, Bank Stability, Stability</v>
          </cell>
          <cell r="F385" t="str">
            <v>from_HQ_pathway</v>
          </cell>
          <cell r="G385" t="str">
            <v>yes</v>
          </cell>
          <cell r="H385" t="str">
            <v>yes</v>
          </cell>
          <cell r="I385" t="str">
            <v>no</v>
          </cell>
          <cell r="J385" t="str">
            <v>no</v>
          </cell>
          <cell r="K385" t="str">
            <v>no</v>
          </cell>
          <cell r="L385" t="str">
            <v>spring_chinook_AND_steelhead</v>
          </cell>
        </row>
        <row r="386">
          <cell r="C386" t="str">
            <v>Chewuch River Doe 07</v>
          </cell>
          <cell r="D386" t="str">
            <v>Bank Restoration</v>
          </cell>
          <cell r="E386" t="str">
            <v>Riparian, Channel Stability, Bank Stability, Stability, Riparian, Channel Stability, Bank Stability, Stability</v>
          </cell>
          <cell r="F386" t="str">
            <v>from_HQ_pathway</v>
          </cell>
          <cell r="G386" t="str">
            <v>yes</v>
          </cell>
          <cell r="H386" t="str">
            <v>yes</v>
          </cell>
          <cell r="I386" t="str">
            <v>no</v>
          </cell>
          <cell r="J386" t="str">
            <v>no</v>
          </cell>
          <cell r="K386" t="str">
            <v>no</v>
          </cell>
          <cell r="L386" t="str">
            <v>spring_chinook_AND_steelhead</v>
          </cell>
        </row>
        <row r="387">
          <cell r="C387" t="str">
            <v>Chewuch River Doe 07</v>
          </cell>
          <cell r="D387" t="str">
            <v>Floodplain Reconnection</v>
          </cell>
          <cell r="E387" t="str">
            <v>Riparian, Channel Stability, Bank Stability, Stability, Riparian, Channel Stability, Bank Stability, Stability</v>
          </cell>
          <cell r="F387" t="str">
            <v>from_HQ_pathway</v>
          </cell>
          <cell r="G387" t="str">
            <v>yes</v>
          </cell>
          <cell r="H387" t="str">
            <v>yes</v>
          </cell>
          <cell r="I387" t="str">
            <v>no</v>
          </cell>
          <cell r="J387" t="str">
            <v>no</v>
          </cell>
          <cell r="K387" t="str">
            <v>no</v>
          </cell>
          <cell r="L387" t="str">
            <v>spring_chinook_AND_steelhead</v>
          </cell>
        </row>
        <row r="388">
          <cell r="C388" t="str">
            <v>Chewuch River Doe 07</v>
          </cell>
          <cell r="D388" t="str">
            <v>Channel Complexity Restoration</v>
          </cell>
          <cell r="E388" t="str">
            <v>Coarse Substrate, Cover- Wood, Pool Quantity&amp; Quality, Coarse Substrate, Cover- Wood, Pool Quantity&amp; Quality</v>
          </cell>
          <cell r="F388" t="str">
            <v>from_HQ_pathway</v>
          </cell>
          <cell r="G388" t="str">
            <v>yes</v>
          </cell>
          <cell r="H388" t="str">
            <v>yes</v>
          </cell>
          <cell r="I388" t="str">
            <v>no</v>
          </cell>
          <cell r="J388" t="str">
            <v>no</v>
          </cell>
          <cell r="K388" t="str">
            <v>no</v>
          </cell>
          <cell r="L388" t="str">
            <v>spring_chinook_AND_steelhead</v>
          </cell>
        </row>
        <row r="389">
          <cell r="C389" t="str">
            <v>Chewuch River Doe 07</v>
          </cell>
          <cell r="D389" t="str">
            <v>Channel Modification</v>
          </cell>
          <cell r="E389" t="str">
            <v>Coarse Substrate, Cover- Wood, Pool Quantity&amp; Quality, Channel Stability, Bank Stability, Stability, Coarse Substrate, Cover- Wood, Pool Quantity&amp; Quality, Channel Stability, Bank Stability, Stability</v>
          </cell>
          <cell r="F389" t="str">
            <v>from_HQ_pathway</v>
          </cell>
          <cell r="G389" t="str">
            <v>yes</v>
          </cell>
          <cell r="H389" t="str">
            <v>yes</v>
          </cell>
          <cell r="I389" t="str">
            <v>no</v>
          </cell>
          <cell r="J389" t="str">
            <v>no</v>
          </cell>
          <cell r="K389" t="str">
            <v>no</v>
          </cell>
          <cell r="L389" t="str">
            <v>spring_chinook_AND_steelhead</v>
          </cell>
        </row>
        <row r="390">
          <cell r="C390" t="str">
            <v>Chewuch River Doe 07</v>
          </cell>
          <cell r="D390" t="str">
            <v>Fine Sediment Management</v>
          </cell>
          <cell r="E390" t="str">
            <v>Coarse Substrate, Pool Quantity&amp; Quality, Coarse Substrate, Pool Quantity&amp; Quality</v>
          </cell>
          <cell r="F390" t="str">
            <v>from_HQ_pathway</v>
          </cell>
          <cell r="G390" t="str">
            <v>yes</v>
          </cell>
          <cell r="H390" t="str">
            <v>yes</v>
          </cell>
          <cell r="I390" t="str">
            <v>no</v>
          </cell>
          <cell r="J390" t="str">
            <v>no</v>
          </cell>
          <cell r="K390" t="str">
            <v>no</v>
          </cell>
          <cell r="L390" t="str">
            <v>spring_chinook_AND_steelhead</v>
          </cell>
        </row>
        <row r="391">
          <cell r="C391" t="str">
            <v>Chewuch River Doe 07</v>
          </cell>
          <cell r="D391" t="str">
            <v>Channel Complexity Restoration</v>
          </cell>
          <cell r="E391" t="str">
            <v>Channel Stability, Bank Stability, Stability, Channel Stability, Bank Stability, Stability</v>
          </cell>
          <cell r="F391" t="str">
            <v>from_HQ_pathway</v>
          </cell>
          <cell r="G391" t="str">
            <v>yes</v>
          </cell>
          <cell r="H391" t="str">
            <v>yes</v>
          </cell>
          <cell r="I391" t="str">
            <v>no</v>
          </cell>
          <cell r="J391" t="str">
            <v>no</v>
          </cell>
          <cell r="K391" t="str">
            <v>no</v>
          </cell>
          <cell r="L391" t="str">
            <v>spring_chinook_AND_steelhead</v>
          </cell>
        </row>
        <row r="392">
          <cell r="C392" t="str">
            <v>Chewuch River Doe 08</v>
          </cell>
          <cell r="D392" t="str">
            <v>Channel Modification</v>
          </cell>
          <cell r="E392" t="str">
            <v>Flow- Summer Base Flow, Flow- Summer Base Flow</v>
          </cell>
          <cell r="F392" t="str">
            <v>from_HQ_pathway</v>
          </cell>
          <cell r="G392" t="str">
            <v>yes</v>
          </cell>
          <cell r="H392" t="str">
            <v>yes</v>
          </cell>
          <cell r="I392" t="str">
            <v>no</v>
          </cell>
          <cell r="J392" t="str">
            <v>no</v>
          </cell>
          <cell r="K392" t="str">
            <v>no</v>
          </cell>
          <cell r="L392" t="str">
            <v>spring_chinook_AND_steelhead</v>
          </cell>
        </row>
        <row r="393">
          <cell r="C393" t="str">
            <v>Chewuch River Doe 08</v>
          </cell>
          <cell r="D393" t="str">
            <v>Instream Flow Acquisition</v>
          </cell>
          <cell r="E393" t="str">
            <v>Flow- Summer Base Flow, Riparian-Disturbance, Riparian- Canopy Cover, Riparian, Flow- Summer Base Flow, Riparian-Disturbance, Riparian- Canopy Cover, Riparian</v>
          </cell>
          <cell r="F393" t="str">
            <v>from_HQ_pathway</v>
          </cell>
          <cell r="G393" t="str">
            <v>yes</v>
          </cell>
          <cell r="H393" t="str">
            <v>yes</v>
          </cell>
          <cell r="I393" t="str">
            <v>no</v>
          </cell>
          <cell r="J393" t="str">
            <v>no</v>
          </cell>
          <cell r="K393" t="str">
            <v>no</v>
          </cell>
          <cell r="L393" t="str">
            <v>spring_chinook_AND_steelhead</v>
          </cell>
        </row>
        <row r="394">
          <cell r="C394" t="str">
            <v>Chewuch River Doe 08</v>
          </cell>
          <cell r="D394" t="str">
            <v>Restoration</v>
          </cell>
          <cell r="E394" t="str">
            <v>Flow- Summer Base Flow, Riparian-Disturbance, Riparian- Canopy Cover, Riparian, Flow- Summer Base Flow, Riparian-Disturbance, Riparian- Canopy Cover, Riparian</v>
          </cell>
          <cell r="F394" t="str">
            <v>from_HQ_pathway</v>
          </cell>
          <cell r="G394" t="str">
            <v>yes</v>
          </cell>
          <cell r="H394" t="str">
            <v>yes</v>
          </cell>
          <cell r="I394" t="str">
            <v>no</v>
          </cell>
          <cell r="J394" t="str">
            <v>no</v>
          </cell>
          <cell r="K394" t="str">
            <v>no</v>
          </cell>
          <cell r="L394" t="str">
            <v>spring_chinook_AND_steelhead</v>
          </cell>
        </row>
        <row r="395">
          <cell r="C395" t="str">
            <v>Chewuch River Doe 08</v>
          </cell>
          <cell r="D395" t="str">
            <v>Upland Management</v>
          </cell>
          <cell r="E395" t="str">
            <v>Flow- Summer Base Flow, Flow- Summer Base Flow</v>
          </cell>
          <cell r="F395" t="str">
            <v>from_HQ_pathway</v>
          </cell>
          <cell r="G395" t="str">
            <v>yes</v>
          </cell>
          <cell r="H395" t="str">
            <v>yes</v>
          </cell>
          <cell r="I395" t="str">
            <v>no</v>
          </cell>
          <cell r="J395" t="str">
            <v>no</v>
          </cell>
          <cell r="K395" t="str">
            <v>no</v>
          </cell>
          <cell r="L395" t="str">
            <v>spring_chinook_AND_steelhead</v>
          </cell>
        </row>
        <row r="396">
          <cell r="C396" t="str">
            <v>Chewuch River Doe 08</v>
          </cell>
          <cell r="D396" t="str">
            <v>Floodplain Reconnection</v>
          </cell>
          <cell r="E396" t="str">
            <v>Riparian-Disturbance, Riparian- Canopy Cover, Off-Channel- Floodplain, Riparian-Disturbance, Riparian- Canopy Cover, Off-Channel- Floodplain</v>
          </cell>
          <cell r="F396" t="str">
            <v>from_HQ_pathway</v>
          </cell>
          <cell r="G396" t="str">
            <v>yes</v>
          </cell>
          <cell r="H396" t="str">
            <v>yes</v>
          </cell>
          <cell r="I396" t="str">
            <v>no</v>
          </cell>
          <cell r="J396" t="str">
            <v>no</v>
          </cell>
          <cell r="K396" t="str">
            <v>no</v>
          </cell>
          <cell r="L396" t="str">
            <v>spring_chinook_AND_steelhead</v>
          </cell>
        </row>
        <row r="397">
          <cell r="C397" t="str">
            <v>Chewuch River Doe 08</v>
          </cell>
          <cell r="D397" t="str">
            <v>Side Channel/Off-Channel Habitat Restoration</v>
          </cell>
          <cell r="E397" t="str">
            <v>Riparian-Disturbance, Riparian- Canopy Cover, Riparian, Channel Stability, Bank Stability, Stability, Riparian-Disturbance, Riparian- Canopy Cover, Riparian, Channel Stability, Bank Stability, Stability</v>
          </cell>
          <cell r="F397" t="str">
            <v>from_HQ_pathway</v>
          </cell>
          <cell r="G397" t="str">
            <v>yes</v>
          </cell>
          <cell r="H397" t="str">
            <v>yes</v>
          </cell>
          <cell r="I397" t="str">
            <v>no</v>
          </cell>
          <cell r="J397" t="str">
            <v>no</v>
          </cell>
          <cell r="K397" t="str">
            <v>no</v>
          </cell>
          <cell r="L397" t="str">
            <v>spring_chinook_AND_steelhead</v>
          </cell>
        </row>
        <row r="398">
          <cell r="C398" t="str">
            <v>Chewuch River Doe 08</v>
          </cell>
          <cell r="D398" t="str">
            <v>Bank Restoration</v>
          </cell>
          <cell r="E398" t="str">
            <v>Riparian, Channel Stability, Bank Stability, Stability, Riparian, Channel Stability, Bank Stability, Stability</v>
          </cell>
          <cell r="F398" t="str">
            <v>from_HQ_pathway</v>
          </cell>
          <cell r="G398" t="str">
            <v>yes</v>
          </cell>
          <cell r="H398" t="str">
            <v>yes</v>
          </cell>
          <cell r="I398" t="str">
            <v>no</v>
          </cell>
          <cell r="J398" t="str">
            <v>no</v>
          </cell>
          <cell r="K398" t="str">
            <v>no</v>
          </cell>
          <cell r="L398" t="str">
            <v>spring_chinook_AND_steelhead</v>
          </cell>
        </row>
        <row r="399">
          <cell r="C399" t="str">
            <v>Chewuch River Doe 08</v>
          </cell>
          <cell r="D399" t="str">
            <v>Floodplain Reconnection</v>
          </cell>
          <cell r="E399" t="str">
            <v>Riparian, Channel Stability, Bank Stability, Stability, Riparian, Channel Stability, Bank Stability, Stability</v>
          </cell>
          <cell r="F399" t="str">
            <v>from_HQ_pathway</v>
          </cell>
          <cell r="G399" t="str">
            <v>yes</v>
          </cell>
          <cell r="H399" t="str">
            <v>yes</v>
          </cell>
          <cell r="I399" t="str">
            <v>no</v>
          </cell>
          <cell r="J399" t="str">
            <v>no</v>
          </cell>
          <cell r="K399" t="str">
            <v>no</v>
          </cell>
          <cell r="L399" t="str">
            <v>spring_chinook_AND_steelhead</v>
          </cell>
        </row>
        <row r="400">
          <cell r="C400" t="str">
            <v>Chewuch River Doe 08</v>
          </cell>
          <cell r="D400" t="str">
            <v>Channel Complexity Restoration</v>
          </cell>
          <cell r="E400" t="str">
            <v>Coarse Substrate, Cover- Wood, Pool Quantity&amp; Quality, Coarse Substrate, Cover- Wood, Pool Quantity&amp; Quality</v>
          </cell>
          <cell r="F400" t="str">
            <v>from_HQ_pathway</v>
          </cell>
          <cell r="G400" t="str">
            <v>yes</v>
          </cell>
          <cell r="H400" t="str">
            <v>yes</v>
          </cell>
          <cell r="I400" t="str">
            <v>no</v>
          </cell>
          <cell r="J400" t="str">
            <v>no</v>
          </cell>
          <cell r="K400" t="str">
            <v>no</v>
          </cell>
          <cell r="L400" t="str">
            <v>spring_chinook_AND_steelhead</v>
          </cell>
        </row>
        <row r="401">
          <cell r="C401" t="str">
            <v>Chewuch River Doe 08</v>
          </cell>
          <cell r="D401" t="str">
            <v>Channel Modification</v>
          </cell>
          <cell r="E401" t="str">
            <v>Coarse Substrate, Cover- Wood, Pool Quantity&amp; Quality, Channel Stability, Bank Stability, Stability, Coarse Substrate, Cover- Wood, Pool Quantity&amp; Quality, Channel Stability, Bank Stability, Stability</v>
          </cell>
          <cell r="F401" t="str">
            <v>from_HQ_pathway</v>
          </cell>
          <cell r="G401" t="str">
            <v>yes</v>
          </cell>
          <cell r="H401" t="str">
            <v>yes</v>
          </cell>
          <cell r="I401" t="str">
            <v>no</v>
          </cell>
          <cell r="J401" t="str">
            <v>no</v>
          </cell>
          <cell r="K401" t="str">
            <v>no</v>
          </cell>
          <cell r="L401" t="str">
            <v>spring_chinook_AND_steelhead</v>
          </cell>
        </row>
        <row r="402">
          <cell r="C402" t="str">
            <v>Chewuch River Doe 08</v>
          </cell>
          <cell r="D402" t="str">
            <v>Fine Sediment Management</v>
          </cell>
          <cell r="E402" t="str">
            <v>Coarse Substrate, Pool Quantity&amp; Quality, Coarse Substrate, Pool Quantity&amp; Quality</v>
          </cell>
          <cell r="F402" t="str">
            <v>from_HQ_pathway</v>
          </cell>
          <cell r="G402" t="str">
            <v>yes</v>
          </cell>
          <cell r="H402" t="str">
            <v>yes</v>
          </cell>
          <cell r="I402" t="str">
            <v>no</v>
          </cell>
          <cell r="J402" t="str">
            <v>no</v>
          </cell>
          <cell r="K402" t="str">
            <v>no</v>
          </cell>
          <cell r="L402" t="str">
            <v>spring_chinook_AND_steelhead</v>
          </cell>
        </row>
        <row r="403">
          <cell r="C403" t="str">
            <v>Chewuch River Doe 08</v>
          </cell>
          <cell r="D403" t="str">
            <v>Channel Complexity Restoration</v>
          </cell>
          <cell r="E403" t="str">
            <v>Channel Stability, Bank Stability, Stability, Channel Stability, Bank Stability, Stability</v>
          </cell>
          <cell r="F403" t="str">
            <v>from_HQ_pathway</v>
          </cell>
          <cell r="G403" t="str">
            <v>yes</v>
          </cell>
          <cell r="H403" t="str">
            <v>yes</v>
          </cell>
          <cell r="I403" t="str">
            <v>no</v>
          </cell>
          <cell r="J403" t="str">
            <v>no</v>
          </cell>
          <cell r="K403" t="str">
            <v>no</v>
          </cell>
          <cell r="L403" t="str">
            <v>spring_chinook_AND_steelhead</v>
          </cell>
        </row>
        <row r="404">
          <cell r="C404" t="str">
            <v>Chewuch River Doe 09</v>
          </cell>
          <cell r="D404" t="str">
            <v>Channel Modification</v>
          </cell>
          <cell r="E404" t="str">
            <v>Flow- Summer Base Flow, Flow- Summer Base Flow</v>
          </cell>
          <cell r="F404" t="str">
            <v>from_HQ_pathway</v>
          </cell>
          <cell r="G404" t="str">
            <v>yes</v>
          </cell>
          <cell r="H404" t="str">
            <v>yes</v>
          </cell>
          <cell r="I404" t="str">
            <v>no</v>
          </cell>
          <cell r="J404" t="str">
            <v>no</v>
          </cell>
          <cell r="K404" t="str">
            <v>no</v>
          </cell>
          <cell r="L404" t="str">
            <v>spring_chinook_AND_steelhead</v>
          </cell>
        </row>
        <row r="405">
          <cell r="C405" t="str">
            <v>Chewuch River Doe 09</v>
          </cell>
          <cell r="D405" t="str">
            <v>Instream Flow Acquisition</v>
          </cell>
          <cell r="E405" t="str">
            <v>Flow- Summer Base Flow, Riparian-Disturbance, Riparian- Canopy Cover, Riparian, Flow- Summer Base Flow, Riparian-Disturbance, Riparian- Canopy Cover, Riparian</v>
          </cell>
          <cell r="F405" t="str">
            <v>from_HQ_pathway</v>
          </cell>
          <cell r="G405" t="str">
            <v>yes</v>
          </cell>
          <cell r="H405" t="str">
            <v>yes</v>
          </cell>
          <cell r="I405" t="str">
            <v>no</v>
          </cell>
          <cell r="J405" t="str">
            <v>no</v>
          </cell>
          <cell r="K405" t="str">
            <v>no</v>
          </cell>
          <cell r="L405" t="str">
            <v>spring_chinook_AND_steelhead</v>
          </cell>
        </row>
        <row r="406">
          <cell r="C406" t="str">
            <v>Chewuch River Doe 09</v>
          </cell>
          <cell r="D406" t="str">
            <v>Restoration</v>
          </cell>
          <cell r="E406" t="str">
            <v>Flow- Summer Base Flow, Riparian-Disturbance, Riparian- Canopy Cover, Riparian, Flow- Summer Base Flow, Riparian-Disturbance, Riparian- Canopy Cover, Riparian</v>
          </cell>
          <cell r="F406" t="str">
            <v>from_HQ_pathway</v>
          </cell>
          <cell r="G406" t="str">
            <v>yes</v>
          </cell>
          <cell r="H406" t="str">
            <v>yes</v>
          </cell>
          <cell r="I406" t="str">
            <v>no</v>
          </cell>
          <cell r="J406" t="str">
            <v>no</v>
          </cell>
          <cell r="K406" t="str">
            <v>no</v>
          </cell>
          <cell r="L406" t="str">
            <v>spring_chinook_AND_steelhead</v>
          </cell>
        </row>
        <row r="407">
          <cell r="C407" t="str">
            <v>Chewuch River Doe 09</v>
          </cell>
          <cell r="D407" t="str">
            <v>Upland Management</v>
          </cell>
          <cell r="E407" t="str">
            <v>Flow- Summer Base Flow, Flow- Summer Base Flow</v>
          </cell>
          <cell r="F407" t="str">
            <v>from_HQ_pathway</v>
          </cell>
          <cell r="G407" t="str">
            <v>yes</v>
          </cell>
          <cell r="H407" t="str">
            <v>yes</v>
          </cell>
          <cell r="I407" t="str">
            <v>no</v>
          </cell>
          <cell r="J407" t="str">
            <v>no</v>
          </cell>
          <cell r="K407" t="str">
            <v>no</v>
          </cell>
          <cell r="L407" t="str">
            <v>spring_chinook_AND_steelhead</v>
          </cell>
        </row>
        <row r="408">
          <cell r="C408" t="str">
            <v>Chewuch River Doe 09</v>
          </cell>
          <cell r="D408" t="str">
            <v>Floodplain Reconnection</v>
          </cell>
          <cell r="E408" t="str">
            <v>Riparian-Disturbance, Riparian- Canopy Cover, Off-Channel- Floodplain, Riparian-Disturbance, Riparian- Canopy Cover, Off-Channel- Floodplain</v>
          </cell>
          <cell r="F408" t="str">
            <v>from_HQ_pathway</v>
          </cell>
          <cell r="G408" t="str">
            <v>yes</v>
          </cell>
          <cell r="H408" t="str">
            <v>yes</v>
          </cell>
          <cell r="I408" t="str">
            <v>no</v>
          </cell>
          <cell r="J408" t="str">
            <v>no</v>
          </cell>
          <cell r="K408" t="str">
            <v>no</v>
          </cell>
          <cell r="L408" t="str">
            <v>spring_chinook_AND_steelhead</v>
          </cell>
        </row>
        <row r="409">
          <cell r="C409" t="str">
            <v>Chewuch River Doe 09</v>
          </cell>
          <cell r="D409" t="str">
            <v>Side Channel/Off-Channel Habitat Restoration</v>
          </cell>
          <cell r="E409" t="str">
            <v>Riparian-Disturbance, Riparian- Canopy Cover, Riparian, Channel Stability, Bank Stability, Stability, Riparian-Disturbance, Riparian- Canopy Cover, Riparian, Channel Stability, Bank Stability, Stability</v>
          </cell>
          <cell r="F409" t="str">
            <v>from_HQ_pathway</v>
          </cell>
          <cell r="G409" t="str">
            <v>yes</v>
          </cell>
          <cell r="H409" t="str">
            <v>yes</v>
          </cell>
          <cell r="I409" t="str">
            <v>no</v>
          </cell>
          <cell r="J409" t="str">
            <v>no</v>
          </cell>
          <cell r="K409" t="str">
            <v>no</v>
          </cell>
          <cell r="L409" t="str">
            <v>spring_chinook_AND_steelhead</v>
          </cell>
        </row>
        <row r="410">
          <cell r="C410" t="str">
            <v>Chewuch River Doe 09</v>
          </cell>
          <cell r="D410" t="str">
            <v>Bank Restoration</v>
          </cell>
          <cell r="E410" t="str">
            <v>Riparian, Channel Stability, Bank Stability, Stability, Riparian, Channel Stability, Bank Stability, Stability</v>
          </cell>
          <cell r="F410" t="str">
            <v>from_HQ_pathway</v>
          </cell>
          <cell r="G410" t="str">
            <v>yes</v>
          </cell>
          <cell r="H410" t="str">
            <v>yes</v>
          </cell>
          <cell r="I410" t="str">
            <v>no</v>
          </cell>
          <cell r="J410" t="str">
            <v>no</v>
          </cell>
          <cell r="K410" t="str">
            <v>no</v>
          </cell>
          <cell r="L410" t="str">
            <v>spring_chinook_AND_steelhead</v>
          </cell>
        </row>
        <row r="411">
          <cell r="C411" t="str">
            <v>Chewuch River Doe 09</v>
          </cell>
          <cell r="D411" t="str">
            <v>Floodplain Reconnection</v>
          </cell>
          <cell r="E411" t="str">
            <v>Riparian, Channel Stability, Bank Stability, Stability, Riparian, Channel Stability, Bank Stability, Stability</v>
          </cell>
          <cell r="F411" t="str">
            <v>from_HQ_pathway</v>
          </cell>
          <cell r="G411" t="str">
            <v>yes</v>
          </cell>
          <cell r="H411" t="str">
            <v>yes</v>
          </cell>
          <cell r="I411" t="str">
            <v>no</v>
          </cell>
          <cell r="J411" t="str">
            <v>no</v>
          </cell>
          <cell r="K411" t="str">
            <v>no</v>
          </cell>
          <cell r="L411" t="str">
            <v>spring_chinook_AND_steelhead</v>
          </cell>
        </row>
        <row r="412">
          <cell r="C412" t="str">
            <v>Chewuch River Doe 09</v>
          </cell>
          <cell r="D412" t="str">
            <v>Channel Complexity Restoration</v>
          </cell>
          <cell r="E412" t="str">
            <v>Cover- Wood, Pool Quantity&amp; Quality, Cover- Wood, Pool Quantity&amp; Quality</v>
          </cell>
          <cell r="F412" t="str">
            <v>from_HQ_pathway</v>
          </cell>
          <cell r="G412" t="str">
            <v>yes</v>
          </cell>
          <cell r="H412" t="str">
            <v>yes</v>
          </cell>
          <cell r="I412" t="str">
            <v>no</v>
          </cell>
          <cell r="J412" t="str">
            <v>no</v>
          </cell>
          <cell r="K412" t="str">
            <v>no</v>
          </cell>
          <cell r="L412" t="str">
            <v>spring_chinook_AND_steelhead</v>
          </cell>
        </row>
        <row r="413">
          <cell r="C413" t="str">
            <v>Chewuch River Doe 09</v>
          </cell>
          <cell r="D413" t="str">
            <v>Channel Modification</v>
          </cell>
          <cell r="E413" t="str">
            <v>Cover- Wood, Pool Quantity&amp; Quality, Channel Stability, Bank Stability, Stability, Cover- Wood, Pool Quantity&amp; Quality, Channel Stability, Bank Stability, Stability</v>
          </cell>
          <cell r="F413" t="str">
            <v>from_HQ_pathway</v>
          </cell>
          <cell r="G413" t="str">
            <v>yes</v>
          </cell>
          <cell r="H413" t="str">
            <v>yes</v>
          </cell>
          <cell r="I413" t="str">
            <v>no</v>
          </cell>
          <cell r="J413" t="str">
            <v>no</v>
          </cell>
          <cell r="K413" t="str">
            <v>no</v>
          </cell>
          <cell r="L413" t="str">
            <v>spring_chinook_AND_steelhead</v>
          </cell>
        </row>
        <row r="414">
          <cell r="C414" t="str">
            <v>Chewuch River Doe 09</v>
          </cell>
          <cell r="D414" t="str">
            <v>Fine Sediment Management</v>
          </cell>
          <cell r="E414" t="str">
            <v>Pool Quantity&amp; Quality, Pool Quantity&amp; Quality</v>
          </cell>
          <cell r="F414" t="str">
            <v>from_HQ_pathway</v>
          </cell>
          <cell r="G414" t="str">
            <v>yes</v>
          </cell>
          <cell r="H414" t="str">
            <v>yes</v>
          </cell>
          <cell r="I414" t="str">
            <v>no</v>
          </cell>
          <cell r="J414" t="str">
            <v>no</v>
          </cell>
          <cell r="K414" t="str">
            <v>no</v>
          </cell>
          <cell r="L414" t="str">
            <v>spring_chinook_AND_steelhead</v>
          </cell>
        </row>
        <row r="415">
          <cell r="C415" t="str">
            <v>Chewuch River Doe 09</v>
          </cell>
          <cell r="D415" t="str">
            <v>Side Channel/Off-Channel Habitat Restoration</v>
          </cell>
          <cell r="E415" t="str">
            <v>Off-Channel- Side-Channels, Off-Channel- Side-Channels</v>
          </cell>
          <cell r="F415" t="str">
            <v>from_HQ_pathway</v>
          </cell>
          <cell r="G415" t="str">
            <v>yes</v>
          </cell>
          <cell r="H415" t="str">
            <v>yes</v>
          </cell>
          <cell r="I415" t="str">
            <v>no</v>
          </cell>
          <cell r="J415" t="str">
            <v>no</v>
          </cell>
          <cell r="K415" t="str">
            <v>no</v>
          </cell>
          <cell r="L415" t="str">
            <v>spring_chinook_AND_steelhead</v>
          </cell>
        </row>
        <row r="416">
          <cell r="C416" t="str">
            <v>Chewuch River Doe 09</v>
          </cell>
          <cell r="D416" t="str">
            <v>Channel Complexity Restoration</v>
          </cell>
          <cell r="E416" t="str">
            <v>Channel Stability, Bank Stability, Stability, Channel Stability, Bank Stability, Stability</v>
          </cell>
          <cell r="F416" t="str">
            <v>from_HQ_pathway</v>
          </cell>
          <cell r="G416" t="str">
            <v>yes</v>
          </cell>
          <cell r="H416" t="str">
            <v>yes</v>
          </cell>
          <cell r="I416" t="str">
            <v>no</v>
          </cell>
          <cell r="J416" t="str">
            <v>no</v>
          </cell>
          <cell r="K416" t="str">
            <v>no</v>
          </cell>
          <cell r="L416" t="str">
            <v>spring_chinook_AND_steelhead</v>
          </cell>
        </row>
        <row r="417">
          <cell r="C417" t="str">
            <v>Chewuch River Pearrygin 01</v>
          </cell>
          <cell r="D417" t="str">
            <v>Water Quality Improvement</v>
          </cell>
          <cell r="E417" t="str">
            <v>Temperature- Rearing, Temperature- Rearing, Temperature- Rearing</v>
          </cell>
          <cell r="F417" t="str">
            <v>from_HQ_pathway Summer Rearing</v>
          </cell>
          <cell r="G417" t="str">
            <v>yes</v>
          </cell>
          <cell r="H417" t="str">
            <v>yes</v>
          </cell>
          <cell r="I417" t="str">
            <v>yes</v>
          </cell>
          <cell r="J417" t="str">
            <v>no</v>
          </cell>
          <cell r="K417" t="str">
            <v>no</v>
          </cell>
          <cell r="L417" t="str">
            <v>spring_chinook_AND_steelhead</v>
          </cell>
        </row>
        <row r="418">
          <cell r="C418" t="str">
            <v>Chewuch River Pearrygin 01</v>
          </cell>
          <cell r="D418" t="str">
            <v>Channel Modification</v>
          </cell>
          <cell r="E418" t="str">
            <v>Flow- Summer Base Flow, Flow- Summer Base Flow, Flow- Summer Base Flow</v>
          </cell>
          <cell r="F418" t="str">
            <v>from_HQ_pathway Summer Rearing</v>
          </cell>
          <cell r="G418" t="str">
            <v>yes</v>
          </cell>
          <cell r="H418" t="str">
            <v>yes</v>
          </cell>
          <cell r="I418" t="str">
            <v>yes</v>
          </cell>
          <cell r="J418" t="str">
            <v>no</v>
          </cell>
          <cell r="K418" t="str">
            <v>no</v>
          </cell>
          <cell r="L418" t="str">
            <v>spring_chinook_AND_steelhead</v>
          </cell>
        </row>
        <row r="419">
          <cell r="C419" t="str">
            <v>Chewuch River Pearrygin 01</v>
          </cell>
          <cell r="D419" t="str">
            <v>Instream Flow Acquisition</v>
          </cell>
          <cell r="E419" t="str">
            <v>Flow- Summer Base Flow, Riparian- Structure, Riparian- Canopy Cover, Riparian, Flow- Summer Base Flow, Riparian- Structure, Riparian- Canopy Cover, Riparian, Flow- Summer Base Flow</v>
          </cell>
          <cell r="F419" t="str">
            <v>from_HQ_pathway Summer Rearing</v>
          </cell>
          <cell r="G419" t="str">
            <v>yes</v>
          </cell>
          <cell r="H419" t="str">
            <v>yes</v>
          </cell>
          <cell r="I419" t="str">
            <v>yes</v>
          </cell>
          <cell r="J419" t="str">
            <v>no</v>
          </cell>
          <cell r="K419" t="str">
            <v>no</v>
          </cell>
          <cell r="L419" t="str">
            <v>spring_chinook_AND_steelhead</v>
          </cell>
        </row>
        <row r="420">
          <cell r="C420" t="str">
            <v>Chewuch River Pearrygin 01</v>
          </cell>
          <cell r="D420" t="str">
            <v>Restoration</v>
          </cell>
          <cell r="E420" t="str">
            <v>Flow- Summer Base Flow, Riparian- Structure, Riparian- Canopy Cover, Riparian, Flow- Summer Base Flow, Riparian- Structure, Riparian- Canopy Cover, Riparian, Flow- Summer Base Flow</v>
          </cell>
          <cell r="F420" t="str">
            <v>from_HQ_pathway Summer Rearing</v>
          </cell>
          <cell r="G420" t="str">
            <v>yes</v>
          </cell>
          <cell r="H420" t="str">
            <v>yes</v>
          </cell>
          <cell r="I420" t="str">
            <v>yes</v>
          </cell>
          <cell r="J420" t="str">
            <v>no</v>
          </cell>
          <cell r="K420" t="str">
            <v>no</v>
          </cell>
          <cell r="L420" t="str">
            <v>spring_chinook_AND_steelhead</v>
          </cell>
        </row>
        <row r="421">
          <cell r="C421" t="str">
            <v>Chewuch River Pearrygin 01</v>
          </cell>
          <cell r="D421" t="str">
            <v>Upland Management</v>
          </cell>
          <cell r="E421" t="str">
            <v>Flow- Summer Base Flow, Flow- Summer Base Flow, Flow- Summer Base Flow</v>
          </cell>
          <cell r="F421" t="str">
            <v>from_HQ_pathway Summer Rearing</v>
          </cell>
          <cell r="G421" t="str">
            <v>yes</v>
          </cell>
          <cell r="H421" t="str">
            <v>yes</v>
          </cell>
          <cell r="I421" t="str">
            <v>yes</v>
          </cell>
          <cell r="J421" t="str">
            <v>no</v>
          </cell>
          <cell r="K421" t="str">
            <v>no</v>
          </cell>
          <cell r="L421" t="str">
            <v>spring_chinook_AND_steelhead</v>
          </cell>
        </row>
        <row r="422">
          <cell r="C422" t="str">
            <v>Chewuch River Pearrygin 01</v>
          </cell>
          <cell r="D422" t="str">
            <v>Floodplain Reconnection</v>
          </cell>
          <cell r="E422" t="str">
            <v>Riparian- Structure, Riparian- Canopy Cover, Riparian- Structure, Riparian- Canopy Cover</v>
          </cell>
          <cell r="F422" t="str">
            <v>from_HQ_pathway</v>
          </cell>
          <cell r="G422" t="str">
            <v>yes</v>
          </cell>
          <cell r="H422" t="str">
            <v>yes</v>
          </cell>
          <cell r="I422" t="str">
            <v>no</v>
          </cell>
          <cell r="J422" t="str">
            <v>no</v>
          </cell>
          <cell r="K422" t="str">
            <v>no</v>
          </cell>
          <cell r="L422" t="str">
            <v>spring_chinook_AND_steelhead</v>
          </cell>
        </row>
        <row r="423">
          <cell r="C423" t="str">
            <v>Chewuch River Pearrygin 01</v>
          </cell>
          <cell r="D423" t="str">
            <v>Side Channel/Off-Channel Habitat Restoration</v>
          </cell>
          <cell r="E423" t="str">
            <v>Riparian- Structure, Riparian- Canopy Cover, Riparian, Riparian- Structure, Riparian- Canopy Cover, Riparian</v>
          </cell>
          <cell r="F423" t="str">
            <v>from_HQ_pathway</v>
          </cell>
          <cell r="G423" t="str">
            <v>yes</v>
          </cell>
          <cell r="H423" t="str">
            <v>yes</v>
          </cell>
          <cell r="I423" t="str">
            <v>no</v>
          </cell>
          <cell r="J423" t="str">
            <v>no</v>
          </cell>
          <cell r="K423" t="str">
            <v>no</v>
          </cell>
          <cell r="L423" t="str">
            <v>spring_chinook_AND_steelhead</v>
          </cell>
        </row>
        <row r="424">
          <cell r="C424" t="str">
            <v>Chewuch River Pearrygin 01</v>
          </cell>
          <cell r="D424" t="str">
            <v>Bank Restoration</v>
          </cell>
          <cell r="E424" t="str">
            <v>Riparian, Riparian, % Fines/Embeddedness</v>
          </cell>
          <cell r="F424" t="str">
            <v>from_HQ_pathway Winter Rearing</v>
          </cell>
          <cell r="G424" t="str">
            <v>yes</v>
          </cell>
          <cell r="H424" t="str">
            <v>yes</v>
          </cell>
          <cell r="I424" t="str">
            <v>yes</v>
          </cell>
          <cell r="J424" t="str">
            <v>no</v>
          </cell>
          <cell r="K424" t="str">
            <v>no</v>
          </cell>
          <cell r="L424" t="str">
            <v>spring_chinook_AND_steelhead</v>
          </cell>
        </row>
        <row r="425">
          <cell r="C425" t="str">
            <v>Chewuch River Pearrygin 01</v>
          </cell>
          <cell r="D425" t="str">
            <v>Floodplain Reconnection</v>
          </cell>
          <cell r="E425" t="str">
            <v>Riparian, Riparian</v>
          </cell>
          <cell r="F425" t="str">
            <v>from_HQ_pathway</v>
          </cell>
          <cell r="G425" t="str">
            <v>yes</v>
          </cell>
          <cell r="H425" t="str">
            <v>yes</v>
          </cell>
          <cell r="I425" t="str">
            <v>no</v>
          </cell>
          <cell r="J425" t="str">
            <v>no</v>
          </cell>
          <cell r="K425" t="str">
            <v>no</v>
          </cell>
          <cell r="L425" t="str">
            <v>spring_chinook_AND_steelhead</v>
          </cell>
        </row>
        <row r="426">
          <cell r="C426" t="str">
            <v>Chewuch River Pearrygin 01</v>
          </cell>
          <cell r="D426" t="str">
            <v>Channel Complexity Restoration</v>
          </cell>
          <cell r="E426" t="str">
            <v>Coarse Substrate, Cover- Wood, Coarse Substrate, Cover- Wood, Coarse Substrate, Cover- Wood, Coarse Substrate, Cover- Wood</v>
          </cell>
          <cell r="F426" t="str">
            <v>from_HQ_pathway Summer Rearing Winter Rearing</v>
          </cell>
          <cell r="G426" t="str">
            <v>yes</v>
          </cell>
          <cell r="H426" t="str">
            <v>yes</v>
          </cell>
          <cell r="I426" t="str">
            <v>yes</v>
          </cell>
          <cell r="J426" t="str">
            <v>no</v>
          </cell>
          <cell r="K426" t="str">
            <v>no</v>
          </cell>
          <cell r="L426" t="str">
            <v>spring_chinook_AND_steelhead</v>
          </cell>
        </row>
        <row r="427">
          <cell r="C427" t="str">
            <v>Chewuch River Pearrygin 01</v>
          </cell>
          <cell r="D427" t="str">
            <v>Channel Modification</v>
          </cell>
          <cell r="E427" t="str">
            <v>Coarse Substrate, Cover- Wood, Coarse Substrate, Cover- Wood, Coarse Substrate, Cover- Wood, % Fines/Embeddedness, Coarse Substrate, Cover- Wood</v>
          </cell>
          <cell r="F427" t="str">
            <v>from_HQ_pathway Summer Rearing Winter Rearing</v>
          </cell>
          <cell r="G427" t="str">
            <v>yes</v>
          </cell>
          <cell r="H427" t="str">
            <v>yes</v>
          </cell>
          <cell r="I427" t="str">
            <v>yes</v>
          </cell>
          <cell r="J427" t="str">
            <v>no</v>
          </cell>
          <cell r="K427" t="str">
            <v>no</v>
          </cell>
          <cell r="L427" t="str">
            <v>spring_chinook_AND_steelhead</v>
          </cell>
        </row>
        <row r="428">
          <cell r="C428" t="str">
            <v>Chewuch River Pearrygin 01</v>
          </cell>
          <cell r="D428" t="str">
            <v>Fine Sediment Management</v>
          </cell>
          <cell r="E428" t="str">
            <v>Coarse Substrate, Coarse Substrate, Coarse Substrate, % Fines/Embeddedness, Coarse Substrate</v>
          </cell>
          <cell r="F428" t="str">
            <v>from_HQ_pathway Summer Rearing Winter Rearing</v>
          </cell>
          <cell r="G428" t="str">
            <v>yes</v>
          </cell>
          <cell r="H428" t="str">
            <v>yes</v>
          </cell>
          <cell r="I428" t="str">
            <v>yes</v>
          </cell>
          <cell r="J428" t="str">
            <v>no</v>
          </cell>
          <cell r="K428" t="str">
            <v>no</v>
          </cell>
          <cell r="L428" t="str">
            <v>spring_chinook_AND_steelhead</v>
          </cell>
        </row>
        <row r="429">
          <cell r="C429" t="str">
            <v>Chewuch River Pearrygin 01</v>
          </cell>
          <cell r="D429" t="str">
            <v>Side Channel/Off-Channel Habitat Restoration</v>
          </cell>
          <cell r="E429" t="str">
            <v>Off-Channel- Side-Channels, Off-Channel- Side-Channels</v>
          </cell>
          <cell r="F429" t="str">
            <v>Summer Rearing Winter Rearing</v>
          </cell>
          <cell r="G429" t="str">
            <v>no</v>
          </cell>
          <cell r="H429" t="str">
            <v>no</v>
          </cell>
          <cell r="I429" t="str">
            <v>yes</v>
          </cell>
          <cell r="J429" t="str">
            <v>no</v>
          </cell>
          <cell r="K429" t="str">
            <v>no</v>
          </cell>
          <cell r="L429" t="str">
            <v>spring_chinook</v>
          </cell>
        </row>
        <row r="430">
          <cell r="C430" t="str">
            <v>Chewuch River Pearrygin 01</v>
          </cell>
          <cell r="D430" t="str">
            <v>Channel Complexity Restoration</v>
          </cell>
          <cell r="E430" t="str">
            <v>% Fines/Embeddedness</v>
          </cell>
          <cell r="F430" t="str">
            <v>Winter Rearing</v>
          </cell>
          <cell r="G430" t="str">
            <v>no</v>
          </cell>
          <cell r="H430" t="str">
            <v>no</v>
          </cell>
          <cell r="I430" t="str">
            <v>yes</v>
          </cell>
          <cell r="J430" t="str">
            <v>no</v>
          </cell>
          <cell r="K430" t="str">
            <v>no</v>
          </cell>
          <cell r="L430" t="str">
            <v>spring_chinook</v>
          </cell>
        </row>
        <row r="431">
          <cell r="C431" t="str">
            <v>Chewuch River Pearrygin 02</v>
          </cell>
          <cell r="D431" t="str">
            <v>Water Quality Improvement</v>
          </cell>
          <cell r="E431" t="str">
            <v>Temperature- Rearing, Temperature- Rearing, Temperature- Rearing</v>
          </cell>
          <cell r="F431" t="str">
            <v>from_HQ_pathway Summer Rearing</v>
          </cell>
          <cell r="G431" t="str">
            <v>yes</v>
          </cell>
          <cell r="H431" t="str">
            <v>yes</v>
          </cell>
          <cell r="I431" t="str">
            <v>yes</v>
          </cell>
          <cell r="J431" t="str">
            <v>no</v>
          </cell>
          <cell r="K431" t="str">
            <v>no</v>
          </cell>
          <cell r="L431" t="str">
            <v>spring_chinook_AND_steelhead</v>
          </cell>
        </row>
        <row r="432">
          <cell r="C432" t="str">
            <v>Chewuch River Pearrygin 02</v>
          </cell>
          <cell r="D432" t="str">
            <v>Channel Modification</v>
          </cell>
          <cell r="E432" t="str">
            <v>Flow- Summer Base Flow, Flow- Summer Base Flow, Flow- Summer Base Flow</v>
          </cell>
          <cell r="F432" t="str">
            <v>from_HQ_pathway Summer Rearing</v>
          </cell>
          <cell r="G432" t="str">
            <v>yes</v>
          </cell>
          <cell r="H432" t="str">
            <v>yes</v>
          </cell>
          <cell r="I432" t="str">
            <v>yes</v>
          </cell>
          <cell r="J432" t="str">
            <v>no</v>
          </cell>
          <cell r="K432" t="str">
            <v>no</v>
          </cell>
          <cell r="L432" t="str">
            <v>spring_chinook_AND_steelhead</v>
          </cell>
        </row>
        <row r="433">
          <cell r="C433" t="str">
            <v>Chewuch River Pearrygin 02</v>
          </cell>
          <cell r="D433" t="str">
            <v>Instream Flow Acquisition</v>
          </cell>
          <cell r="E433" t="str">
            <v>Flow- Summer Base Flow, Riparian- Structure, Riparian- Canopy Cover, Riparian, Flow- Summer Base Flow, Riparian- Structure, Riparian- Canopy Cover, Riparian, Flow- Summer Base Flow</v>
          </cell>
          <cell r="F433" t="str">
            <v>from_HQ_pathway Summer Rearing</v>
          </cell>
          <cell r="G433" t="str">
            <v>yes</v>
          </cell>
          <cell r="H433" t="str">
            <v>yes</v>
          </cell>
          <cell r="I433" t="str">
            <v>yes</v>
          </cell>
          <cell r="J433" t="str">
            <v>no</v>
          </cell>
          <cell r="K433" t="str">
            <v>no</v>
          </cell>
          <cell r="L433" t="str">
            <v>spring_chinook_AND_steelhead</v>
          </cell>
        </row>
        <row r="434">
          <cell r="C434" t="str">
            <v>Chewuch River Pearrygin 02</v>
          </cell>
          <cell r="D434" t="str">
            <v>Restoration</v>
          </cell>
          <cell r="E434" t="str">
            <v>Flow- Summer Base Flow, Riparian- Structure, Riparian- Canopy Cover, Riparian, Flow- Summer Base Flow, Riparian- Structure, Riparian- Canopy Cover, Riparian, Flow- Summer Base Flow</v>
          </cell>
          <cell r="F434" t="str">
            <v>from_HQ_pathway Summer Rearing</v>
          </cell>
          <cell r="G434" t="str">
            <v>yes</v>
          </cell>
          <cell r="H434" t="str">
            <v>yes</v>
          </cell>
          <cell r="I434" t="str">
            <v>yes</v>
          </cell>
          <cell r="J434" t="str">
            <v>no</v>
          </cell>
          <cell r="K434" t="str">
            <v>no</v>
          </cell>
          <cell r="L434" t="str">
            <v>spring_chinook_AND_steelhead</v>
          </cell>
        </row>
        <row r="435">
          <cell r="C435" t="str">
            <v>Chewuch River Pearrygin 02</v>
          </cell>
          <cell r="D435" t="str">
            <v>Upland Management</v>
          </cell>
          <cell r="E435" t="str">
            <v>Flow- Summer Base Flow, Flow- Summer Base Flow, Flow- Summer Base Flow</v>
          </cell>
          <cell r="F435" t="str">
            <v>from_HQ_pathway Summer Rearing</v>
          </cell>
          <cell r="G435" t="str">
            <v>yes</v>
          </cell>
          <cell r="H435" t="str">
            <v>yes</v>
          </cell>
          <cell r="I435" t="str">
            <v>yes</v>
          </cell>
          <cell r="J435" t="str">
            <v>no</v>
          </cell>
          <cell r="K435" t="str">
            <v>no</v>
          </cell>
          <cell r="L435" t="str">
            <v>spring_chinook_AND_steelhead</v>
          </cell>
        </row>
        <row r="436">
          <cell r="C436" t="str">
            <v>Chewuch River Pearrygin 02</v>
          </cell>
          <cell r="D436" t="str">
            <v>Floodplain Reconnection</v>
          </cell>
          <cell r="E436" t="str">
            <v>Riparian- Structure, Riparian- Canopy Cover, Riparian- Structure, Riparian- Canopy Cover</v>
          </cell>
          <cell r="F436" t="str">
            <v>from_HQ_pathway</v>
          </cell>
          <cell r="G436" t="str">
            <v>yes</v>
          </cell>
          <cell r="H436" t="str">
            <v>yes</v>
          </cell>
          <cell r="I436" t="str">
            <v>no</v>
          </cell>
          <cell r="J436" t="str">
            <v>no</v>
          </cell>
          <cell r="K436" t="str">
            <v>no</v>
          </cell>
          <cell r="L436" t="str">
            <v>spring_chinook_AND_steelhead</v>
          </cell>
        </row>
        <row r="437">
          <cell r="C437" t="str">
            <v>Chewuch River Pearrygin 02</v>
          </cell>
          <cell r="D437" t="str">
            <v>Side Channel/Off-Channel Habitat Restoration</v>
          </cell>
          <cell r="E437" t="str">
            <v>Riparian- Structure, Riparian- Canopy Cover, Riparian, Riparian- Structure, Riparian- Canopy Cover, Riparian</v>
          </cell>
          <cell r="F437" t="str">
            <v>from_HQ_pathway</v>
          </cell>
          <cell r="G437" t="str">
            <v>yes</v>
          </cell>
          <cell r="H437" t="str">
            <v>yes</v>
          </cell>
          <cell r="I437" t="str">
            <v>no</v>
          </cell>
          <cell r="J437" t="str">
            <v>no</v>
          </cell>
          <cell r="K437" t="str">
            <v>no</v>
          </cell>
          <cell r="L437" t="str">
            <v>spring_chinook_AND_steelhead</v>
          </cell>
        </row>
        <row r="438">
          <cell r="C438" t="str">
            <v>Chewuch River Pearrygin 02</v>
          </cell>
          <cell r="D438" t="str">
            <v>Bank Restoration</v>
          </cell>
          <cell r="E438" t="str">
            <v>Riparian, Riparian, % Fines/Embeddedness</v>
          </cell>
          <cell r="F438" t="str">
            <v>from_HQ_pathway Winter Rearing</v>
          </cell>
          <cell r="G438" t="str">
            <v>yes</v>
          </cell>
          <cell r="H438" t="str">
            <v>yes</v>
          </cell>
          <cell r="I438" t="str">
            <v>yes</v>
          </cell>
          <cell r="J438" t="str">
            <v>no</v>
          </cell>
          <cell r="K438" t="str">
            <v>no</v>
          </cell>
          <cell r="L438" t="str">
            <v>spring_chinook_AND_steelhead</v>
          </cell>
        </row>
        <row r="439">
          <cell r="C439" t="str">
            <v>Chewuch River Pearrygin 02</v>
          </cell>
          <cell r="D439" t="str">
            <v>Floodplain Reconnection</v>
          </cell>
          <cell r="E439" t="str">
            <v>Riparian, Riparian</v>
          </cell>
          <cell r="F439" t="str">
            <v>from_HQ_pathway</v>
          </cell>
          <cell r="G439" t="str">
            <v>yes</v>
          </cell>
          <cell r="H439" t="str">
            <v>yes</v>
          </cell>
          <cell r="I439" t="str">
            <v>no</v>
          </cell>
          <cell r="J439" t="str">
            <v>no</v>
          </cell>
          <cell r="K439" t="str">
            <v>no</v>
          </cell>
          <cell r="L439" t="str">
            <v>spring_chinook_AND_steelhead</v>
          </cell>
        </row>
        <row r="440">
          <cell r="C440" t="str">
            <v>Chewuch River Pearrygin 02</v>
          </cell>
          <cell r="D440" t="str">
            <v>Channel Complexity Restoration</v>
          </cell>
          <cell r="E440" t="str">
            <v>Coarse Substrate, Cover- Wood, Coarse Substrate, Cover- Wood, Coarse Substrate, Cover- Wood, Coarse Substrate, Cover- Wood</v>
          </cell>
          <cell r="F440" t="str">
            <v>from_HQ_pathway Summer Rearing Winter Rearing</v>
          </cell>
          <cell r="G440" t="str">
            <v>yes</v>
          </cell>
          <cell r="H440" t="str">
            <v>yes</v>
          </cell>
          <cell r="I440" t="str">
            <v>yes</v>
          </cell>
          <cell r="J440" t="str">
            <v>no</v>
          </cell>
          <cell r="K440" t="str">
            <v>no</v>
          </cell>
          <cell r="L440" t="str">
            <v>spring_chinook_AND_steelhead</v>
          </cell>
        </row>
        <row r="441">
          <cell r="C441" t="str">
            <v>Chewuch River Pearrygin 02</v>
          </cell>
          <cell r="D441" t="str">
            <v>Channel Modification</v>
          </cell>
          <cell r="E441" t="str">
            <v>Coarse Substrate, Cover- Wood, Coarse Substrate, Cover- Wood, Coarse Substrate, Cover- Wood, % Fines/Embeddedness, Coarse Substrate, Cover- Wood</v>
          </cell>
          <cell r="F441" t="str">
            <v>from_HQ_pathway Summer Rearing Winter Rearing</v>
          </cell>
          <cell r="G441" t="str">
            <v>yes</v>
          </cell>
          <cell r="H441" t="str">
            <v>yes</v>
          </cell>
          <cell r="I441" t="str">
            <v>yes</v>
          </cell>
          <cell r="J441" t="str">
            <v>no</v>
          </cell>
          <cell r="K441" t="str">
            <v>no</v>
          </cell>
          <cell r="L441" t="str">
            <v>spring_chinook_AND_steelhead</v>
          </cell>
        </row>
        <row r="442">
          <cell r="C442" t="str">
            <v>Chewuch River Pearrygin 02</v>
          </cell>
          <cell r="D442" t="str">
            <v>Fine Sediment Management</v>
          </cell>
          <cell r="E442" t="str">
            <v>Coarse Substrate, Coarse Substrate, Coarse Substrate, % Fines/Embeddedness, Coarse Substrate</v>
          </cell>
          <cell r="F442" t="str">
            <v>from_HQ_pathway Summer Rearing Winter Rearing</v>
          </cell>
          <cell r="G442" t="str">
            <v>yes</v>
          </cell>
          <cell r="H442" t="str">
            <v>yes</v>
          </cell>
          <cell r="I442" t="str">
            <v>yes</v>
          </cell>
          <cell r="J442" t="str">
            <v>no</v>
          </cell>
          <cell r="K442" t="str">
            <v>no</v>
          </cell>
          <cell r="L442" t="str">
            <v>spring_chinook_AND_steelhead</v>
          </cell>
        </row>
        <row r="443">
          <cell r="C443" t="str">
            <v>Chewuch River Pearrygin 02</v>
          </cell>
          <cell r="D443" t="str">
            <v>Side Channel/Off-Channel Habitat Restoration</v>
          </cell>
          <cell r="E443" t="str">
            <v>Off-Channel- Side-Channels, Off-Channel- Side-Channels</v>
          </cell>
          <cell r="F443" t="str">
            <v>Summer Rearing Winter Rearing</v>
          </cell>
          <cell r="G443" t="str">
            <v>no</v>
          </cell>
          <cell r="H443" t="str">
            <v>no</v>
          </cell>
          <cell r="I443" t="str">
            <v>yes</v>
          </cell>
          <cell r="J443" t="str">
            <v>no</v>
          </cell>
          <cell r="K443" t="str">
            <v>no</v>
          </cell>
          <cell r="L443" t="str">
            <v>spring_chinook</v>
          </cell>
        </row>
        <row r="444">
          <cell r="C444" t="str">
            <v>Chewuch River Pearrygin 02</v>
          </cell>
          <cell r="D444" t="str">
            <v>Channel Complexity Restoration</v>
          </cell>
          <cell r="E444" t="str">
            <v>% Fines/Embeddedness</v>
          </cell>
          <cell r="F444" t="str">
            <v>Winter Rearing</v>
          </cell>
          <cell r="G444" t="str">
            <v>no</v>
          </cell>
          <cell r="H444" t="str">
            <v>no</v>
          </cell>
          <cell r="I444" t="str">
            <v>yes</v>
          </cell>
          <cell r="J444" t="str">
            <v>no</v>
          </cell>
          <cell r="K444" t="str">
            <v>no</v>
          </cell>
          <cell r="L444" t="str">
            <v>spring_chinook</v>
          </cell>
        </row>
        <row r="445">
          <cell r="C445" t="str">
            <v>Chewuch River Pearrygin 03</v>
          </cell>
          <cell r="D445" t="str">
            <v>Water Quality Improvement</v>
          </cell>
          <cell r="E445" t="str">
            <v>Temperature- Rearing, Temperature- Rearing, Temperature- Rearing</v>
          </cell>
          <cell r="F445" t="str">
            <v>from_HQ_pathway Summer Rearing</v>
          </cell>
          <cell r="G445" t="str">
            <v>yes</v>
          </cell>
          <cell r="H445" t="str">
            <v>yes</v>
          </cell>
          <cell r="I445" t="str">
            <v>yes</v>
          </cell>
          <cell r="J445" t="str">
            <v>no</v>
          </cell>
          <cell r="K445" t="str">
            <v>no</v>
          </cell>
          <cell r="L445" t="str">
            <v>spring_chinook_AND_steelhead</v>
          </cell>
        </row>
        <row r="446">
          <cell r="C446" t="str">
            <v>Chewuch River Pearrygin 03</v>
          </cell>
          <cell r="D446" t="str">
            <v>Channel Modification</v>
          </cell>
          <cell r="E446" t="str">
            <v>Flow- Summer Base Flow, Flow- Summer Base Flow, Flow- Summer Base Flow</v>
          </cell>
          <cell r="F446" t="str">
            <v>from_HQ_pathway Summer Rearing</v>
          </cell>
          <cell r="G446" t="str">
            <v>yes</v>
          </cell>
          <cell r="H446" t="str">
            <v>yes</v>
          </cell>
          <cell r="I446" t="str">
            <v>yes</v>
          </cell>
          <cell r="J446" t="str">
            <v>no</v>
          </cell>
          <cell r="K446" t="str">
            <v>no</v>
          </cell>
          <cell r="L446" t="str">
            <v>spring_chinook_AND_steelhead</v>
          </cell>
        </row>
        <row r="447">
          <cell r="C447" t="str">
            <v>Chewuch River Pearrygin 03</v>
          </cell>
          <cell r="D447" t="str">
            <v>Instream Flow Acquisition</v>
          </cell>
          <cell r="E447" t="str">
            <v>Flow- Summer Base Flow, Riparian- Structure, Riparian-Disturbance, Riparian- Canopy Cover, Riparian, Flow- Summer Base Flow, Riparian- Structure, Riparian-Disturbance, Riparian- Canopy Cover, Riparian, Flow- Summer Base Flow</v>
          </cell>
          <cell r="F447" t="str">
            <v>from_HQ_pathway Summer Rearing</v>
          </cell>
          <cell r="G447" t="str">
            <v>yes</v>
          </cell>
          <cell r="H447" t="str">
            <v>yes</v>
          </cell>
          <cell r="I447" t="str">
            <v>yes</v>
          </cell>
          <cell r="J447" t="str">
            <v>no</v>
          </cell>
          <cell r="K447" t="str">
            <v>no</v>
          </cell>
          <cell r="L447" t="str">
            <v>spring_chinook_AND_steelhead</v>
          </cell>
        </row>
        <row r="448">
          <cell r="C448" t="str">
            <v>Chewuch River Pearrygin 03</v>
          </cell>
          <cell r="D448" t="str">
            <v>Restoration</v>
          </cell>
          <cell r="E448" t="str">
            <v>Flow- Summer Base Flow, Riparian- Structure, Riparian-Disturbance, Riparian- Canopy Cover, Riparian, Flow- Summer Base Flow, Riparian- Structure, Riparian-Disturbance, Riparian- Canopy Cover, Riparian, Flow- Summer Base Flow</v>
          </cell>
          <cell r="F448" t="str">
            <v>from_HQ_pathway Summer Rearing</v>
          </cell>
          <cell r="G448" t="str">
            <v>yes</v>
          </cell>
          <cell r="H448" t="str">
            <v>yes</v>
          </cell>
          <cell r="I448" t="str">
            <v>yes</v>
          </cell>
          <cell r="J448" t="str">
            <v>no</v>
          </cell>
          <cell r="K448" t="str">
            <v>no</v>
          </cell>
          <cell r="L448" t="str">
            <v>spring_chinook_AND_steelhead</v>
          </cell>
        </row>
        <row r="449">
          <cell r="C449" t="str">
            <v>Chewuch River Pearrygin 03</v>
          </cell>
          <cell r="D449" t="str">
            <v>Upland Management</v>
          </cell>
          <cell r="E449" t="str">
            <v>Flow- Summer Base Flow, Flow- Summer Base Flow, Flow- Summer Base Flow</v>
          </cell>
          <cell r="F449" t="str">
            <v>from_HQ_pathway Summer Rearing</v>
          </cell>
          <cell r="G449" t="str">
            <v>yes</v>
          </cell>
          <cell r="H449" t="str">
            <v>yes</v>
          </cell>
          <cell r="I449" t="str">
            <v>yes</v>
          </cell>
          <cell r="J449" t="str">
            <v>no</v>
          </cell>
          <cell r="K449" t="str">
            <v>no</v>
          </cell>
          <cell r="L449" t="str">
            <v>spring_chinook_AND_steelhead</v>
          </cell>
        </row>
        <row r="450">
          <cell r="C450" t="str">
            <v>Chewuch River Pearrygin 03</v>
          </cell>
          <cell r="D450" t="str">
            <v>Floodplain Reconnection</v>
          </cell>
          <cell r="E450" t="str">
            <v>Riparian- Structure, Riparian-Disturbance, Riparian- Canopy Cover, Off-Channel- Floodplain, Riparian- Structure, Riparian-Disturbance, Riparian- Canopy Cover, Off-Channel- Floodplain, Off-Channel- Floodplain</v>
          </cell>
          <cell r="F450" t="str">
            <v>from_HQ_pathway Summer Rearing</v>
          </cell>
          <cell r="G450" t="str">
            <v>yes</v>
          </cell>
          <cell r="H450" t="str">
            <v>yes</v>
          </cell>
          <cell r="I450" t="str">
            <v>yes</v>
          </cell>
          <cell r="J450" t="str">
            <v>no</v>
          </cell>
          <cell r="K450" t="str">
            <v>no</v>
          </cell>
          <cell r="L450" t="str">
            <v>spring_chinook_AND_steelhead</v>
          </cell>
        </row>
        <row r="451">
          <cell r="C451" t="str">
            <v>Chewuch River Pearrygin 03</v>
          </cell>
          <cell r="D451" t="str">
            <v>Side Channel/Off-Channel Habitat Restoration</v>
          </cell>
          <cell r="E451" t="str">
            <v>Riparian- Structure, Riparian-Disturbance, Riparian- Canopy Cover, Riparian, Riparian- Structure, Riparian-Disturbance, Riparian- Canopy Cover, Riparian</v>
          </cell>
          <cell r="F451" t="str">
            <v>from_HQ_pathway</v>
          </cell>
          <cell r="G451" t="str">
            <v>yes</v>
          </cell>
          <cell r="H451" t="str">
            <v>yes</v>
          </cell>
          <cell r="I451" t="str">
            <v>no</v>
          </cell>
          <cell r="J451" t="str">
            <v>no</v>
          </cell>
          <cell r="K451" t="str">
            <v>no</v>
          </cell>
          <cell r="L451" t="str">
            <v>spring_chinook_AND_steelhead</v>
          </cell>
        </row>
        <row r="452">
          <cell r="C452" t="str">
            <v>Chewuch River Pearrygin 03</v>
          </cell>
          <cell r="D452" t="str">
            <v>Bank Restoration</v>
          </cell>
          <cell r="E452" t="str">
            <v>Riparian, Riparian</v>
          </cell>
          <cell r="F452" t="str">
            <v>from_HQ_pathway</v>
          </cell>
          <cell r="G452" t="str">
            <v>yes</v>
          </cell>
          <cell r="H452" t="str">
            <v>yes</v>
          </cell>
          <cell r="I452" t="str">
            <v>no</v>
          </cell>
          <cell r="J452" t="str">
            <v>no</v>
          </cell>
          <cell r="K452" t="str">
            <v>no</v>
          </cell>
          <cell r="L452" t="str">
            <v>spring_chinook_AND_steelhead</v>
          </cell>
        </row>
        <row r="453">
          <cell r="C453" t="str">
            <v>Chewuch River Pearrygin 03</v>
          </cell>
          <cell r="D453" t="str">
            <v>Floodplain Reconnection</v>
          </cell>
          <cell r="E453" t="str">
            <v>Riparian, Riparian</v>
          </cell>
          <cell r="F453" t="str">
            <v>from_HQ_pathway</v>
          </cell>
          <cell r="G453" t="str">
            <v>yes</v>
          </cell>
          <cell r="H453" t="str">
            <v>yes</v>
          </cell>
          <cell r="I453" t="str">
            <v>no</v>
          </cell>
          <cell r="J453" t="str">
            <v>no</v>
          </cell>
          <cell r="K453" t="str">
            <v>no</v>
          </cell>
          <cell r="L453" t="str">
            <v>spring_chinook_AND_steelhead</v>
          </cell>
        </row>
        <row r="454">
          <cell r="C454" t="str">
            <v>Chewuch River Pearrygin 03</v>
          </cell>
          <cell r="D454" t="str">
            <v>Channel Complexity Restoration</v>
          </cell>
          <cell r="E454" t="str">
            <v>Cover- Wood, Cover- Wood, Cover- Wood, Cover- Wood</v>
          </cell>
          <cell r="F454" t="str">
            <v>from_HQ_pathway Summer Rearing Winter Rearing</v>
          </cell>
          <cell r="G454" t="str">
            <v>yes</v>
          </cell>
          <cell r="H454" t="str">
            <v>yes</v>
          </cell>
          <cell r="I454" t="str">
            <v>yes</v>
          </cell>
          <cell r="J454" t="str">
            <v>no</v>
          </cell>
          <cell r="K454" t="str">
            <v>no</v>
          </cell>
          <cell r="L454" t="str">
            <v>spring_chinook_AND_steelhead</v>
          </cell>
        </row>
        <row r="455">
          <cell r="C455" t="str">
            <v>Chewuch River Pearrygin 03</v>
          </cell>
          <cell r="D455" t="str">
            <v>Channel Modification</v>
          </cell>
          <cell r="E455" t="str">
            <v>Cover- Wood, Cover- Wood, Cover- Wood, Cover- Wood</v>
          </cell>
          <cell r="F455" t="str">
            <v>from_HQ_pathway Summer Rearing Winter Rearing</v>
          </cell>
          <cell r="G455" t="str">
            <v>yes</v>
          </cell>
          <cell r="H455" t="str">
            <v>yes</v>
          </cell>
          <cell r="I455" t="str">
            <v>yes</v>
          </cell>
          <cell r="J455" t="str">
            <v>no</v>
          </cell>
          <cell r="K455" t="str">
            <v>no</v>
          </cell>
          <cell r="L455" t="str">
            <v>spring_chinook_AND_steelhead</v>
          </cell>
        </row>
        <row r="456">
          <cell r="C456" t="str">
            <v>Chewuch River Pearrygin 03</v>
          </cell>
          <cell r="D456" t="str">
            <v>Side Channel/Off-Channel Habitat Restoration</v>
          </cell>
          <cell r="E456" t="str">
            <v>Off-Channel- Side-Channels, Off-Channel- Side-Channels, Off-Channel- Side-Channels, Off-Channel- Side-Channels</v>
          </cell>
          <cell r="F456" t="str">
            <v>from_HQ_pathway Summer Rearing Winter Rearing</v>
          </cell>
          <cell r="G456" t="str">
            <v>yes</v>
          </cell>
          <cell r="H456" t="str">
            <v>yes</v>
          </cell>
          <cell r="I456" t="str">
            <v>yes</v>
          </cell>
          <cell r="J456" t="str">
            <v>no</v>
          </cell>
          <cell r="K456" t="str">
            <v>no</v>
          </cell>
          <cell r="L456" t="str">
            <v>spring_chinook_AND_steelhead</v>
          </cell>
        </row>
        <row r="457">
          <cell r="C457" t="str">
            <v>Chewuch River Pearrygin 04</v>
          </cell>
          <cell r="D457" t="str">
            <v>Water Quality Improvement</v>
          </cell>
          <cell r="E457" t="str">
            <v>Temperature- Rearing, Temperature- Rearing, Temperature- Rearing</v>
          </cell>
          <cell r="F457" t="str">
            <v>from_HQ_pathway Summer Rearing</v>
          </cell>
          <cell r="G457" t="str">
            <v>yes</v>
          </cell>
          <cell r="H457" t="str">
            <v>yes</v>
          </cell>
          <cell r="I457" t="str">
            <v>yes</v>
          </cell>
          <cell r="J457" t="str">
            <v>no</v>
          </cell>
          <cell r="K457" t="str">
            <v>no</v>
          </cell>
          <cell r="L457" t="str">
            <v>spring_chinook_AND_steelhead</v>
          </cell>
        </row>
        <row r="458">
          <cell r="C458" t="str">
            <v>Chewuch River Pearrygin 04</v>
          </cell>
          <cell r="D458" t="str">
            <v>Channel Modification</v>
          </cell>
          <cell r="E458" t="str">
            <v>Flow- Summer Base Flow, Flow- Summer Base Flow, Flow- Summer Base Flow</v>
          </cell>
          <cell r="F458" t="str">
            <v>from_HQ_pathway Summer Rearing</v>
          </cell>
          <cell r="G458" t="str">
            <v>yes</v>
          </cell>
          <cell r="H458" t="str">
            <v>yes</v>
          </cell>
          <cell r="I458" t="str">
            <v>yes</v>
          </cell>
          <cell r="J458" t="str">
            <v>no</v>
          </cell>
          <cell r="K458" t="str">
            <v>no</v>
          </cell>
          <cell r="L458" t="str">
            <v>spring_chinook_AND_steelhead</v>
          </cell>
        </row>
        <row r="459">
          <cell r="C459" t="str">
            <v>Chewuch River Pearrygin 04</v>
          </cell>
          <cell r="D459" t="str">
            <v>Instream Flow Acquisition</v>
          </cell>
          <cell r="E459" t="str">
            <v>Flow- Summer Base Flow, Riparian- Structure, Riparian-Disturbance, Riparian- Canopy Cover, Riparian, Flow- Summer Base Flow, Riparian- Structure, Riparian-Disturbance, Riparian- Canopy Cover, Riparian, Flow- Summer Base Flow</v>
          </cell>
          <cell r="F459" t="str">
            <v>from_HQ_pathway Summer Rearing</v>
          </cell>
          <cell r="G459" t="str">
            <v>yes</v>
          </cell>
          <cell r="H459" t="str">
            <v>yes</v>
          </cell>
          <cell r="I459" t="str">
            <v>yes</v>
          </cell>
          <cell r="J459" t="str">
            <v>no</v>
          </cell>
          <cell r="K459" t="str">
            <v>no</v>
          </cell>
          <cell r="L459" t="str">
            <v>spring_chinook_AND_steelhead</v>
          </cell>
        </row>
        <row r="460">
          <cell r="C460" t="str">
            <v>Chewuch River Pearrygin 04</v>
          </cell>
          <cell r="D460" t="str">
            <v>Restoration</v>
          </cell>
          <cell r="E460" t="str">
            <v>Flow- Summer Base Flow, Riparian- Structure, Riparian-Disturbance, Riparian- Canopy Cover, Riparian, Flow- Summer Base Flow, Riparian- Structure, Riparian-Disturbance, Riparian- Canopy Cover, Riparian, Flow- Summer Base Flow</v>
          </cell>
          <cell r="F460" t="str">
            <v>from_HQ_pathway Summer Rearing</v>
          </cell>
          <cell r="G460" t="str">
            <v>yes</v>
          </cell>
          <cell r="H460" t="str">
            <v>yes</v>
          </cell>
          <cell r="I460" t="str">
            <v>yes</v>
          </cell>
          <cell r="J460" t="str">
            <v>no</v>
          </cell>
          <cell r="K460" t="str">
            <v>no</v>
          </cell>
          <cell r="L460" t="str">
            <v>spring_chinook_AND_steelhead</v>
          </cell>
        </row>
        <row r="461">
          <cell r="C461" t="str">
            <v>Chewuch River Pearrygin 04</v>
          </cell>
          <cell r="D461" t="str">
            <v>Upland Management</v>
          </cell>
          <cell r="E461" t="str">
            <v>Flow- Summer Base Flow, Flow- Summer Base Flow, Flow- Summer Base Flow</v>
          </cell>
          <cell r="F461" t="str">
            <v>from_HQ_pathway Summer Rearing</v>
          </cell>
          <cell r="G461" t="str">
            <v>yes</v>
          </cell>
          <cell r="H461" t="str">
            <v>yes</v>
          </cell>
          <cell r="I461" t="str">
            <v>yes</v>
          </cell>
          <cell r="J461" t="str">
            <v>no</v>
          </cell>
          <cell r="K461" t="str">
            <v>no</v>
          </cell>
          <cell r="L461" t="str">
            <v>spring_chinook_AND_steelhead</v>
          </cell>
        </row>
        <row r="462">
          <cell r="C462" t="str">
            <v>Chewuch River Pearrygin 04</v>
          </cell>
          <cell r="D462" t="str">
            <v>Floodplain Reconnection</v>
          </cell>
          <cell r="E462" t="str">
            <v>Riparian- Structure, Riparian-Disturbance, Riparian- Canopy Cover, Off-Channel- Floodplain, Riparian- Structure, Riparian-Disturbance, Riparian- Canopy Cover, Off-Channel- Floodplain, Off-Channel- Floodplain</v>
          </cell>
          <cell r="F462" t="str">
            <v>from_HQ_pathway Summer Rearing</v>
          </cell>
          <cell r="G462" t="str">
            <v>yes</v>
          </cell>
          <cell r="H462" t="str">
            <v>yes</v>
          </cell>
          <cell r="I462" t="str">
            <v>yes</v>
          </cell>
          <cell r="J462" t="str">
            <v>no</v>
          </cell>
          <cell r="K462" t="str">
            <v>no</v>
          </cell>
          <cell r="L462" t="str">
            <v>spring_chinook_AND_steelhead</v>
          </cell>
        </row>
        <row r="463">
          <cell r="C463" t="str">
            <v>Chewuch River Pearrygin 04</v>
          </cell>
          <cell r="D463" t="str">
            <v>Side Channel/Off-Channel Habitat Restoration</v>
          </cell>
          <cell r="E463" t="str">
            <v>Riparian- Structure, Riparian-Disturbance, Riparian- Canopy Cover, Riparian, Riparian- Structure, Riparian-Disturbance, Riparian- Canopy Cover, Riparian</v>
          </cell>
          <cell r="F463" t="str">
            <v>from_HQ_pathway</v>
          </cell>
          <cell r="G463" t="str">
            <v>yes</v>
          </cell>
          <cell r="H463" t="str">
            <v>yes</v>
          </cell>
          <cell r="I463" t="str">
            <v>no</v>
          </cell>
          <cell r="J463" t="str">
            <v>no</v>
          </cell>
          <cell r="K463" t="str">
            <v>no</v>
          </cell>
          <cell r="L463" t="str">
            <v>spring_chinook_AND_steelhead</v>
          </cell>
        </row>
        <row r="464">
          <cell r="C464" t="str">
            <v>Chewuch River Pearrygin 04</v>
          </cell>
          <cell r="D464" t="str">
            <v>Bank Restoration</v>
          </cell>
          <cell r="E464" t="str">
            <v>Riparian, Riparian</v>
          </cell>
          <cell r="F464" t="str">
            <v>from_HQ_pathway</v>
          </cell>
          <cell r="G464" t="str">
            <v>yes</v>
          </cell>
          <cell r="H464" t="str">
            <v>yes</v>
          </cell>
          <cell r="I464" t="str">
            <v>no</v>
          </cell>
          <cell r="J464" t="str">
            <v>no</v>
          </cell>
          <cell r="K464" t="str">
            <v>no</v>
          </cell>
          <cell r="L464" t="str">
            <v>spring_chinook_AND_steelhead</v>
          </cell>
        </row>
        <row r="465">
          <cell r="C465" t="str">
            <v>Chewuch River Pearrygin 04</v>
          </cell>
          <cell r="D465" t="str">
            <v>Floodplain Reconnection</v>
          </cell>
          <cell r="E465" t="str">
            <v>Riparian, Riparian</v>
          </cell>
          <cell r="F465" t="str">
            <v>from_HQ_pathway</v>
          </cell>
          <cell r="G465" t="str">
            <v>yes</v>
          </cell>
          <cell r="H465" t="str">
            <v>yes</v>
          </cell>
          <cell r="I465" t="str">
            <v>no</v>
          </cell>
          <cell r="J465" t="str">
            <v>no</v>
          </cell>
          <cell r="K465" t="str">
            <v>no</v>
          </cell>
          <cell r="L465" t="str">
            <v>spring_chinook_AND_steelhead</v>
          </cell>
        </row>
        <row r="466">
          <cell r="C466" t="str">
            <v>Chewuch River Pearrygin 04</v>
          </cell>
          <cell r="D466" t="str">
            <v>Channel Complexity Restoration</v>
          </cell>
          <cell r="E466" t="str">
            <v>Cover- Wood, Cover- Wood, Cover- Wood, Cover- Wood</v>
          </cell>
          <cell r="F466" t="str">
            <v>from_HQ_pathway Summer Rearing Winter Rearing</v>
          </cell>
          <cell r="G466" t="str">
            <v>yes</v>
          </cell>
          <cell r="H466" t="str">
            <v>yes</v>
          </cell>
          <cell r="I466" t="str">
            <v>yes</v>
          </cell>
          <cell r="J466" t="str">
            <v>no</v>
          </cell>
          <cell r="K466" t="str">
            <v>no</v>
          </cell>
          <cell r="L466" t="str">
            <v>spring_chinook_AND_steelhead</v>
          </cell>
        </row>
        <row r="467">
          <cell r="C467" t="str">
            <v>Chewuch River Pearrygin 04</v>
          </cell>
          <cell r="D467" t="str">
            <v>Channel Modification</v>
          </cell>
          <cell r="E467" t="str">
            <v>Cover- Wood, Cover- Wood, Cover- Wood, Cover- Wood</v>
          </cell>
          <cell r="F467" t="str">
            <v>from_HQ_pathway Summer Rearing Winter Rearing</v>
          </cell>
          <cell r="G467" t="str">
            <v>yes</v>
          </cell>
          <cell r="H467" t="str">
            <v>yes</v>
          </cell>
          <cell r="I467" t="str">
            <v>yes</v>
          </cell>
          <cell r="J467" t="str">
            <v>no</v>
          </cell>
          <cell r="K467" t="str">
            <v>no</v>
          </cell>
          <cell r="L467" t="str">
            <v>spring_chinook_AND_steelhead</v>
          </cell>
        </row>
        <row r="468">
          <cell r="C468" t="str">
            <v>Chewuch River Pearrygin 04</v>
          </cell>
          <cell r="D468" t="str">
            <v>Side Channel/Off-Channel Habitat Restoration</v>
          </cell>
          <cell r="E468" t="str">
            <v>Off-Channel- Side-Channels, Off-Channel- Side-Channels, Off-Channel- Side-Channels, Off-Channel- Side-Channels</v>
          </cell>
          <cell r="F468" t="str">
            <v>from_HQ_pathway Summer Rearing Winter Rearing</v>
          </cell>
          <cell r="G468" t="str">
            <v>yes</v>
          </cell>
          <cell r="H468" t="str">
            <v>yes</v>
          </cell>
          <cell r="I468" t="str">
            <v>yes</v>
          </cell>
          <cell r="J468" t="str">
            <v>no</v>
          </cell>
          <cell r="K468" t="str">
            <v>no</v>
          </cell>
          <cell r="L468" t="str">
            <v>spring_chinook_AND_steelhead</v>
          </cell>
        </row>
        <row r="469">
          <cell r="C469" t="str">
            <v>Chewuch River Pearrygin 05</v>
          </cell>
          <cell r="D469" t="str">
            <v>Water Quality Improvement</v>
          </cell>
          <cell r="E469" t="str">
            <v>Temperature- Rearing, Temperature- Rearing, Temperature- Rearing</v>
          </cell>
          <cell r="F469" t="str">
            <v>from_HQ_pathway Summer Rearing</v>
          </cell>
          <cell r="G469" t="str">
            <v>yes</v>
          </cell>
          <cell r="H469" t="str">
            <v>yes</v>
          </cell>
          <cell r="I469" t="str">
            <v>yes</v>
          </cell>
          <cell r="J469" t="str">
            <v>no</v>
          </cell>
          <cell r="K469" t="str">
            <v>no</v>
          </cell>
          <cell r="L469" t="str">
            <v>spring_chinook_AND_steelhead</v>
          </cell>
        </row>
        <row r="470">
          <cell r="C470" t="str">
            <v>Chewuch River Pearrygin 05</v>
          </cell>
          <cell r="D470" t="str">
            <v>Channel Modification</v>
          </cell>
          <cell r="E470" t="str">
            <v>Flow- Summer Base Flow, Flow- Summer Base Flow, Flow- Summer Base Flow</v>
          </cell>
          <cell r="F470" t="str">
            <v>from_HQ_pathway Summer Rearing</v>
          </cell>
          <cell r="G470" t="str">
            <v>yes</v>
          </cell>
          <cell r="H470" t="str">
            <v>yes</v>
          </cell>
          <cell r="I470" t="str">
            <v>yes</v>
          </cell>
          <cell r="J470" t="str">
            <v>no</v>
          </cell>
          <cell r="K470" t="str">
            <v>no</v>
          </cell>
          <cell r="L470" t="str">
            <v>spring_chinook_AND_steelhead</v>
          </cell>
        </row>
        <row r="471">
          <cell r="C471" t="str">
            <v>Chewuch River Pearrygin 05</v>
          </cell>
          <cell r="D471" t="str">
            <v>Instream Flow Acquisition</v>
          </cell>
          <cell r="E471" t="str">
            <v>Flow- Summer Base Flow, Riparian- Canopy Cover, Flow- Summer Base Flow, Riparian- Canopy Cover, Flow- Summer Base Flow</v>
          </cell>
          <cell r="F471" t="str">
            <v>from_HQ_pathway Summer Rearing</v>
          </cell>
          <cell r="G471" t="str">
            <v>yes</v>
          </cell>
          <cell r="H471" t="str">
            <v>yes</v>
          </cell>
          <cell r="I471" t="str">
            <v>yes</v>
          </cell>
          <cell r="J471" t="str">
            <v>no</v>
          </cell>
          <cell r="K471" t="str">
            <v>no</v>
          </cell>
          <cell r="L471" t="str">
            <v>spring_chinook_AND_steelhead</v>
          </cell>
        </row>
        <row r="472">
          <cell r="C472" t="str">
            <v>Chewuch River Pearrygin 05</v>
          </cell>
          <cell r="D472" t="str">
            <v>Restoration</v>
          </cell>
          <cell r="E472" t="str">
            <v>Flow- Summer Base Flow, Riparian- Canopy Cover, Flow- Summer Base Flow, Riparian- Canopy Cover, Flow- Summer Base Flow</v>
          </cell>
          <cell r="F472" t="str">
            <v>from_HQ_pathway Summer Rearing</v>
          </cell>
          <cell r="G472" t="str">
            <v>yes</v>
          </cell>
          <cell r="H472" t="str">
            <v>yes</v>
          </cell>
          <cell r="I472" t="str">
            <v>yes</v>
          </cell>
          <cell r="J472" t="str">
            <v>no</v>
          </cell>
          <cell r="K472" t="str">
            <v>no</v>
          </cell>
          <cell r="L472" t="str">
            <v>spring_chinook_AND_steelhead</v>
          </cell>
        </row>
        <row r="473">
          <cell r="C473" t="str">
            <v>Chewuch River Pearrygin 05</v>
          </cell>
          <cell r="D473" t="str">
            <v>Upland Management</v>
          </cell>
          <cell r="E473" t="str">
            <v>Flow- Summer Base Flow, Flow- Summer Base Flow, Flow- Summer Base Flow</v>
          </cell>
          <cell r="F473" t="str">
            <v>from_HQ_pathway Summer Rearing</v>
          </cell>
          <cell r="G473" t="str">
            <v>yes</v>
          </cell>
          <cell r="H473" t="str">
            <v>yes</v>
          </cell>
          <cell r="I473" t="str">
            <v>yes</v>
          </cell>
          <cell r="J473" t="str">
            <v>no</v>
          </cell>
          <cell r="K473" t="str">
            <v>no</v>
          </cell>
          <cell r="L473" t="str">
            <v>spring_chinook_AND_steelhead</v>
          </cell>
        </row>
        <row r="474">
          <cell r="C474" t="str">
            <v>Chewuch River Pearrygin 05</v>
          </cell>
          <cell r="D474" t="str">
            <v>Floodplain Reconnection</v>
          </cell>
          <cell r="E474" t="str">
            <v>Riparian- Canopy Cover, Off-Channel- Floodplain, Riparian- Canopy Cover, Off-Channel- Floodplain, Off-Channel- Floodplain</v>
          </cell>
          <cell r="F474" t="str">
            <v>from_HQ_pathway Summer Rearing</v>
          </cell>
          <cell r="G474" t="str">
            <v>yes</v>
          </cell>
          <cell r="H474" t="str">
            <v>yes</v>
          </cell>
          <cell r="I474" t="str">
            <v>yes</v>
          </cell>
          <cell r="J474" t="str">
            <v>no</v>
          </cell>
          <cell r="K474" t="str">
            <v>no</v>
          </cell>
          <cell r="L474" t="str">
            <v>spring_chinook_AND_steelhead</v>
          </cell>
        </row>
        <row r="475">
          <cell r="C475" t="str">
            <v>Chewuch River Pearrygin 05</v>
          </cell>
          <cell r="D475" t="str">
            <v>Side Channel/Off-Channel Habitat Restoration</v>
          </cell>
          <cell r="E475" t="str">
            <v>Riparian- Canopy Cover, Bank Stability, Riparian- Canopy Cover, Bank Stability</v>
          </cell>
          <cell r="F475" t="str">
            <v>from_HQ_pathway</v>
          </cell>
          <cell r="G475" t="str">
            <v>yes</v>
          </cell>
          <cell r="H475" t="str">
            <v>yes</v>
          </cell>
          <cell r="I475" t="str">
            <v>no</v>
          </cell>
          <cell r="J475" t="str">
            <v>no</v>
          </cell>
          <cell r="K475" t="str">
            <v>no</v>
          </cell>
          <cell r="L475" t="str">
            <v>spring_chinook_AND_steelhead</v>
          </cell>
        </row>
        <row r="476">
          <cell r="C476" t="str">
            <v>Chewuch River Pearrygin 05</v>
          </cell>
          <cell r="D476" t="str">
            <v>Channel Complexity Restoration</v>
          </cell>
          <cell r="E476" t="str">
            <v>Cover- Wood, Cover- Wood, Cover- Wood, Cover- Wood</v>
          </cell>
          <cell r="F476" t="str">
            <v>from_HQ_pathway Summer Rearing Winter Rearing</v>
          </cell>
          <cell r="G476" t="str">
            <v>yes</v>
          </cell>
          <cell r="H476" t="str">
            <v>yes</v>
          </cell>
          <cell r="I476" t="str">
            <v>yes</v>
          </cell>
          <cell r="J476" t="str">
            <v>no</v>
          </cell>
          <cell r="K476" t="str">
            <v>no</v>
          </cell>
          <cell r="L476" t="str">
            <v>spring_chinook_AND_steelhead</v>
          </cell>
        </row>
        <row r="477">
          <cell r="C477" t="str">
            <v>Chewuch River Pearrygin 05</v>
          </cell>
          <cell r="D477" t="str">
            <v>Channel Modification</v>
          </cell>
          <cell r="E477" t="str">
            <v>Cover- Wood, Bank Stability, Cover- Wood, Bank Stability, Cover- Wood, Cover- Wood</v>
          </cell>
          <cell r="F477" t="str">
            <v>from_HQ_pathway Summer Rearing Winter Rearing</v>
          </cell>
          <cell r="G477" t="str">
            <v>yes</v>
          </cell>
          <cell r="H477" t="str">
            <v>yes</v>
          </cell>
          <cell r="I477" t="str">
            <v>yes</v>
          </cell>
          <cell r="J477" t="str">
            <v>no</v>
          </cell>
          <cell r="K477" t="str">
            <v>no</v>
          </cell>
          <cell r="L477" t="str">
            <v>spring_chinook_AND_steelhead</v>
          </cell>
        </row>
        <row r="478">
          <cell r="C478" t="str">
            <v>Chewuch River Pearrygin 05</v>
          </cell>
          <cell r="D478" t="str">
            <v>Side Channel/Off-Channel Habitat Restoration</v>
          </cell>
          <cell r="E478" t="str">
            <v>Off-Channel- Side-Channels, Off-Channel- Side-Channels, Off-Channel- Side-Channels, Off-Channel- Side-Channels</v>
          </cell>
          <cell r="F478" t="str">
            <v>from_HQ_pathway Summer Rearing Winter Rearing</v>
          </cell>
          <cell r="G478" t="str">
            <v>yes</v>
          </cell>
          <cell r="H478" t="str">
            <v>yes</v>
          </cell>
          <cell r="I478" t="str">
            <v>yes</v>
          </cell>
          <cell r="J478" t="str">
            <v>no</v>
          </cell>
          <cell r="K478" t="str">
            <v>no</v>
          </cell>
          <cell r="L478" t="str">
            <v>spring_chinook_AND_steelhead</v>
          </cell>
        </row>
        <row r="479">
          <cell r="C479" t="str">
            <v>Chewuch River Pearrygin 05</v>
          </cell>
          <cell r="D479" t="str">
            <v>Bank Restoration</v>
          </cell>
          <cell r="E479" t="str">
            <v>Bank Stability, Bank Stability</v>
          </cell>
          <cell r="F479" t="str">
            <v>from_HQ_pathway</v>
          </cell>
          <cell r="G479" t="str">
            <v>yes</v>
          </cell>
          <cell r="H479" t="str">
            <v>yes</v>
          </cell>
          <cell r="I479" t="str">
            <v>no</v>
          </cell>
          <cell r="J479" t="str">
            <v>no</v>
          </cell>
          <cell r="K479" t="str">
            <v>no</v>
          </cell>
          <cell r="L479" t="str">
            <v>spring_chinook_AND_steelhead</v>
          </cell>
        </row>
        <row r="480">
          <cell r="C480" t="str">
            <v>Chewuch River Pearrygin 05</v>
          </cell>
          <cell r="D480" t="str">
            <v>Channel Complexity Restoration</v>
          </cell>
          <cell r="E480" t="str">
            <v>Bank Stability, Bank Stability</v>
          </cell>
          <cell r="F480" t="str">
            <v>from_HQ_pathway</v>
          </cell>
          <cell r="G480" t="str">
            <v>yes</v>
          </cell>
          <cell r="H480" t="str">
            <v>yes</v>
          </cell>
          <cell r="I480" t="str">
            <v>no</v>
          </cell>
          <cell r="J480" t="str">
            <v>no</v>
          </cell>
          <cell r="K480" t="str">
            <v>no</v>
          </cell>
          <cell r="L480" t="str">
            <v>spring_chinook_AND_steelhead</v>
          </cell>
        </row>
        <row r="481">
          <cell r="C481" t="str">
            <v>Chewuch River Pearrygin 05</v>
          </cell>
          <cell r="D481" t="str">
            <v>Floodplain Reconnection</v>
          </cell>
          <cell r="E481" t="str">
            <v>Bank Stability, Bank Stability</v>
          </cell>
          <cell r="F481" t="str">
            <v>from_HQ_pathway</v>
          </cell>
          <cell r="G481" t="str">
            <v>yes</v>
          </cell>
          <cell r="H481" t="str">
            <v>yes</v>
          </cell>
          <cell r="I481" t="str">
            <v>no</v>
          </cell>
          <cell r="J481" t="str">
            <v>no</v>
          </cell>
          <cell r="K481" t="str">
            <v>no</v>
          </cell>
          <cell r="L481" t="str">
            <v>spring_chinook_AND_steelhead</v>
          </cell>
        </row>
        <row r="482">
          <cell r="C482" t="str">
            <v>Chewuch River Pearrygin 06</v>
          </cell>
          <cell r="D482" t="str">
            <v>Water Quality Improvement</v>
          </cell>
          <cell r="E482" t="str">
            <v>Temperature- Rearing, Temperature- Rearing, Temperature- Rearing</v>
          </cell>
          <cell r="F482" t="str">
            <v>from_HQ_pathway Summer Rearing</v>
          </cell>
          <cell r="G482" t="str">
            <v>yes</v>
          </cell>
          <cell r="H482" t="str">
            <v>yes</v>
          </cell>
          <cell r="I482" t="str">
            <v>yes</v>
          </cell>
          <cell r="J482" t="str">
            <v>no</v>
          </cell>
          <cell r="K482" t="str">
            <v>no</v>
          </cell>
          <cell r="L482" t="str">
            <v>spring_chinook_AND_steelhead</v>
          </cell>
        </row>
        <row r="483">
          <cell r="C483" t="str">
            <v>Chewuch River Pearrygin 06</v>
          </cell>
          <cell r="D483" t="str">
            <v>Channel Modification</v>
          </cell>
          <cell r="E483" t="str">
            <v>Flow- Summer Base Flow, Flow- Summer Base Flow, Flow- Summer Base Flow</v>
          </cell>
          <cell r="F483" t="str">
            <v>from_HQ_pathway Summer Rearing</v>
          </cell>
          <cell r="G483" t="str">
            <v>yes</v>
          </cell>
          <cell r="H483" t="str">
            <v>yes</v>
          </cell>
          <cell r="I483" t="str">
            <v>yes</v>
          </cell>
          <cell r="J483" t="str">
            <v>no</v>
          </cell>
          <cell r="K483" t="str">
            <v>no</v>
          </cell>
          <cell r="L483" t="str">
            <v>spring_chinook_AND_steelhead</v>
          </cell>
        </row>
        <row r="484">
          <cell r="C484" t="str">
            <v>Chewuch River Pearrygin 06</v>
          </cell>
          <cell r="D484" t="str">
            <v>Instream Flow Acquisition</v>
          </cell>
          <cell r="E484" t="str">
            <v>Flow- Summer Base Flow, Riparian- Canopy Cover, Flow- Summer Base Flow, Riparian- Canopy Cover, Flow- Summer Base Flow</v>
          </cell>
          <cell r="F484" t="str">
            <v>from_HQ_pathway Summer Rearing</v>
          </cell>
          <cell r="G484" t="str">
            <v>yes</v>
          </cell>
          <cell r="H484" t="str">
            <v>yes</v>
          </cell>
          <cell r="I484" t="str">
            <v>yes</v>
          </cell>
          <cell r="J484" t="str">
            <v>no</v>
          </cell>
          <cell r="K484" t="str">
            <v>no</v>
          </cell>
          <cell r="L484" t="str">
            <v>spring_chinook_AND_steelhead</v>
          </cell>
        </row>
        <row r="485">
          <cell r="C485" t="str">
            <v>Chewuch River Pearrygin 06</v>
          </cell>
          <cell r="D485" t="str">
            <v>Restoration</v>
          </cell>
          <cell r="E485" t="str">
            <v>Flow- Summer Base Flow, Riparian- Canopy Cover, Flow- Summer Base Flow, Riparian- Canopy Cover, Flow- Summer Base Flow</v>
          </cell>
          <cell r="F485" t="str">
            <v>from_HQ_pathway Summer Rearing</v>
          </cell>
          <cell r="G485" t="str">
            <v>yes</v>
          </cell>
          <cell r="H485" t="str">
            <v>yes</v>
          </cell>
          <cell r="I485" t="str">
            <v>yes</v>
          </cell>
          <cell r="J485" t="str">
            <v>no</v>
          </cell>
          <cell r="K485" t="str">
            <v>no</v>
          </cell>
          <cell r="L485" t="str">
            <v>spring_chinook_AND_steelhead</v>
          </cell>
        </row>
        <row r="486">
          <cell r="C486" t="str">
            <v>Chewuch River Pearrygin 06</v>
          </cell>
          <cell r="D486" t="str">
            <v>Upland Management</v>
          </cell>
          <cell r="E486" t="str">
            <v>Flow- Summer Base Flow, Flow- Summer Base Flow, Flow- Summer Base Flow</v>
          </cell>
          <cell r="F486" t="str">
            <v>from_HQ_pathway Summer Rearing</v>
          </cell>
          <cell r="G486" t="str">
            <v>yes</v>
          </cell>
          <cell r="H486" t="str">
            <v>yes</v>
          </cell>
          <cell r="I486" t="str">
            <v>yes</v>
          </cell>
          <cell r="J486" t="str">
            <v>no</v>
          </cell>
          <cell r="K486" t="str">
            <v>no</v>
          </cell>
          <cell r="L486" t="str">
            <v>spring_chinook_AND_steelhead</v>
          </cell>
        </row>
        <row r="487">
          <cell r="C487" t="str">
            <v>Chewuch River Pearrygin 06</v>
          </cell>
          <cell r="D487" t="str">
            <v>Floodplain Reconnection</v>
          </cell>
          <cell r="E487" t="str">
            <v>Riparian- Canopy Cover, Off-Channel- Floodplain, Riparian- Canopy Cover, Off-Channel- Floodplain, Off-Channel- Floodplain</v>
          </cell>
          <cell r="F487" t="str">
            <v>from_HQ_pathway Summer Rearing</v>
          </cell>
          <cell r="G487" t="str">
            <v>yes</v>
          </cell>
          <cell r="H487" t="str">
            <v>yes</v>
          </cell>
          <cell r="I487" t="str">
            <v>yes</v>
          </cell>
          <cell r="J487" t="str">
            <v>no</v>
          </cell>
          <cell r="K487" t="str">
            <v>no</v>
          </cell>
          <cell r="L487" t="str">
            <v>spring_chinook_AND_steelhead</v>
          </cell>
        </row>
        <row r="488">
          <cell r="C488" t="str">
            <v>Chewuch River Pearrygin 06</v>
          </cell>
          <cell r="D488" t="str">
            <v>Side Channel/Off-Channel Habitat Restoration</v>
          </cell>
          <cell r="E488" t="str">
            <v>Riparian- Canopy Cover, Bank Stability, Riparian- Canopy Cover, Bank Stability</v>
          </cell>
          <cell r="F488" t="str">
            <v>from_HQ_pathway</v>
          </cell>
          <cell r="G488" t="str">
            <v>yes</v>
          </cell>
          <cell r="H488" t="str">
            <v>yes</v>
          </cell>
          <cell r="I488" t="str">
            <v>no</v>
          </cell>
          <cell r="J488" t="str">
            <v>no</v>
          </cell>
          <cell r="K488" t="str">
            <v>no</v>
          </cell>
          <cell r="L488" t="str">
            <v>spring_chinook_AND_steelhead</v>
          </cell>
        </row>
        <row r="489">
          <cell r="C489" t="str">
            <v>Chewuch River Pearrygin 06</v>
          </cell>
          <cell r="D489" t="str">
            <v>Channel Complexity Restoration</v>
          </cell>
          <cell r="E489" t="str">
            <v>Cover- Wood, Cover- Wood, Cover- Wood, Cover- Wood</v>
          </cell>
          <cell r="F489" t="str">
            <v>from_HQ_pathway Summer Rearing Winter Rearing</v>
          </cell>
          <cell r="G489" t="str">
            <v>yes</v>
          </cell>
          <cell r="H489" t="str">
            <v>yes</v>
          </cell>
          <cell r="I489" t="str">
            <v>yes</v>
          </cell>
          <cell r="J489" t="str">
            <v>no</v>
          </cell>
          <cell r="K489" t="str">
            <v>no</v>
          </cell>
          <cell r="L489" t="str">
            <v>spring_chinook_AND_steelhead</v>
          </cell>
        </row>
        <row r="490">
          <cell r="C490" t="str">
            <v>Chewuch River Pearrygin 06</v>
          </cell>
          <cell r="D490" t="str">
            <v>Channel Modification</v>
          </cell>
          <cell r="E490" t="str">
            <v>Cover- Wood, Bank Stability, Cover- Wood, Bank Stability, Cover- Wood, Cover- Wood</v>
          </cell>
          <cell r="F490" t="str">
            <v>from_HQ_pathway Summer Rearing Winter Rearing</v>
          </cell>
          <cell r="G490" t="str">
            <v>yes</v>
          </cell>
          <cell r="H490" t="str">
            <v>yes</v>
          </cell>
          <cell r="I490" t="str">
            <v>yes</v>
          </cell>
          <cell r="J490" t="str">
            <v>no</v>
          </cell>
          <cell r="K490" t="str">
            <v>no</v>
          </cell>
          <cell r="L490" t="str">
            <v>spring_chinook_AND_steelhead</v>
          </cell>
        </row>
        <row r="491">
          <cell r="C491" t="str">
            <v>Chewuch River Pearrygin 06</v>
          </cell>
          <cell r="D491" t="str">
            <v>Side Channel/Off-Channel Habitat Restoration</v>
          </cell>
          <cell r="E491" t="str">
            <v>Off-Channel- Side-Channels, Off-Channel- Side-Channels, Off-Channel- Side-Channels, Off-Channel- Side-Channels</v>
          </cell>
          <cell r="F491" t="str">
            <v>from_HQ_pathway Summer Rearing Winter Rearing</v>
          </cell>
          <cell r="G491" t="str">
            <v>yes</v>
          </cell>
          <cell r="H491" t="str">
            <v>yes</v>
          </cell>
          <cell r="I491" t="str">
            <v>yes</v>
          </cell>
          <cell r="J491" t="str">
            <v>no</v>
          </cell>
          <cell r="K491" t="str">
            <v>no</v>
          </cell>
          <cell r="L491" t="str">
            <v>spring_chinook_AND_steelhead</v>
          </cell>
        </row>
        <row r="492">
          <cell r="C492" t="str">
            <v>Chewuch River Pearrygin 06</v>
          </cell>
          <cell r="D492" t="str">
            <v>Bank Restoration</v>
          </cell>
          <cell r="E492" t="str">
            <v>Bank Stability, Bank Stability</v>
          </cell>
          <cell r="F492" t="str">
            <v>from_HQ_pathway</v>
          </cell>
          <cell r="G492" t="str">
            <v>yes</v>
          </cell>
          <cell r="H492" t="str">
            <v>yes</v>
          </cell>
          <cell r="I492" t="str">
            <v>no</v>
          </cell>
          <cell r="J492" t="str">
            <v>no</v>
          </cell>
          <cell r="K492" t="str">
            <v>no</v>
          </cell>
          <cell r="L492" t="str">
            <v>spring_chinook_AND_steelhead</v>
          </cell>
        </row>
        <row r="493">
          <cell r="C493" t="str">
            <v>Chewuch River Pearrygin 06</v>
          </cell>
          <cell r="D493" t="str">
            <v>Channel Complexity Restoration</v>
          </cell>
          <cell r="E493" t="str">
            <v>Bank Stability, Bank Stability</v>
          </cell>
          <cell r="F493" t="str">
            <v>from_HQ_pathway</v>
          </cell>
          <cell r="G493" t="str">
            <v>yes</v>
          </cell>
          <cell r="H493" t="str">
            <v>yes</v>
          </cell>
          <cell r="I493" t="str">
            <v>no</v>
          </cell>
          <cell r="J493" t="str">
            <v>no</v>
          </cell>
          <cell r="K493" t="str">
            <v>no</v>
          </cell>
          <cell r="L493" t="str">
            <v>spring_chinook_AND_steelhead</v>
          </cell>
        </row>
        <row r="494">
          <cell r="C494" t="str">
            <v>Chewuch River Pearrygin 06</v>
          </cell>
          <cell r="D494" t="str">
            <v>Floodplain Reconnection</v>
          </cell>
          <cell r="E494" t="str">
            <v>Bank Stability, Bank Stability</v>
          </cell>
          <cell r="F494" t="str">
            <v>from_HQ_pathway</v>
          </cell>
          <cell r="G494" t="str">
            <v>yes</v>
          </cell>
          <cell r="H494" t="str">
            <v>yes</v>
          </cell>
          <cell r="I494" t="str">
            <v>no</v>
          </cell>
          <cell r="J494" t="str">
            <v>no</v>
          </cell>
          <cell r="K494" t="str">
            <v>no</v>
          </cell>
          <cell r="L494" t="str">
            <v>spring_chinook_AND_steelhead</v>
          </cell>
        </row>
        <row r="495">
          <cell r="C495" t="str">
            <v>Chewuch River Pearrygin 07</v>
          </cell>
          <cell r="D495" t="str">
            <v>Water Quality Improvement</v>
          </cell>
          <cell r="E495" t="str">
            <v>Temperature- Rearing, Temperature- Rearing, Temperature- Rearing</v>
          </cell>
          <cell r="F495" t="str">
            <v>from_HQ_pathway Summer Rearing</v>
          </cell>
          <cell r="G495" t="str">
            <v>yes</v>
          </cell>
          <cell r="H495" t="str">
            <v>yes</v>
          </cell>
          <cell r="I495" t="str">
            <v>yes</v>
          </cell>
          <cell r="J495" t="str">
            <v>no</v>
          </cell>
          <cell r="K495" t="str">
            <v>no</v>
          </cell>
          <cell r="L495" t="str">
            <v>spring_chinook_AND_steelhead</v>
          </cell>
        </row>
        <row r="496">
          <cell r="C496" t="str">
            <v>Chewuch River Pearrygin 07</v>
          </cell>
          <cell r="D496" t="str">
            <v>Channel Modification</v>
          </cell>
          <cell r="E496" t="str">
            <v>Flow- Summer Base Flow, Flow- Summer Base Flow, Flow- Summer Base Flow</v>
          </cell>
          <cell r="F496" t="str">
            <v>from_HQ_pathway Summer Rearing</v>
          </cell>
          <cell r="G496" t="str">
            <v>yes</v>
          </cell>
          <cell r="H496" t="str">
            <v>yes</v>
          </cell>
          <cell r="I496" t="str">
            <v>yes</v>
          </cell>
          <cell r="J496" t="str">
            <v>no</v>
          </cell>
          <cell r="K496" t="str">
            <v>no</v>
          </cell>
          <cell r="L496" t="str">
            <v>spring_chinook_AND_steelhead</v>
          </cell>
        </row>
        <row r="497">
          <cell r="C497" t="str">
            <v>Chewuch River Pearrygin 07</v>
          </cell>
          <cell r="D497" t="str">
            <v>Instream Flow Acquisition</v>
          </cell>
          <cell r="E497" t="str">
            <v>Flow- Summer Base Flow, Riparian- Structure, Riparian-Disturbance, Riparian- Canopy Cover, Riparian, Flow- Summer Base Flow, Riparian- Structure, Riparian-Disturbance, Riparian- Canopy Cover, Riparian, Flow- Summer Base Flow</v>
          </cell>
          <cell r="F497" t="str">
            <v>from_HQ_pathway Summer Rearing</v>
          </cell>
          <cell r="G497" t="str">
            <v>yes</v>
          </cell>
          <cell r="H497" t="str">
            <v>yes</v>
          </cell>
          <cell r="I497" t="str">
            <v>yes</v>
          </cell>
          <cell r="J497" t="str">
            <v>no</v>
          </cell>
          <cell r="K497" t="str">
            <v>no</v>
          </cell>
          <cell r="L497" t="str">
            <v>spring_chinook_AND_steelhead</v>
          </cell>
        </row>
        <row r="498">
          <cell r="C498" t="str">
            <v>Chewuch River Pearrygin 07</v>
          </cell>
          <cell r="D498" t="str">
            <v>Restoration</v>
          </cell>
          <cell r="E498" t="str">
            <v>Flow- Summer Base Flow, Riparian- Structure, Riparian-Disturbance, Riparian- Canopy Cover, Riparian, Flow- Summer Base Flow, Riparian- Structure, Riparian-Disturbance, Riparian- Canopy Cover, Riparian, Flow- Summer Base Flow</v>
          </cell>
          <cell r="F498" t="str">
            <v>from_HQ_pathway Summer Rearing</v>
          </cell>
          <cell r="G498" t="str">
            <v>yes</v>
          </cell>
          <cell r="H498" t="str">
            <v>yes</v>
          </cell>
          <cell r="I498" t="str">
            <v>yes</v>
          </cell>
          <cell r="J498" t="str">
            <v>no</v>
          </cell>
          <cell r="K498" t="str">
            <v>no</v>
          </cell>
          <cell r="L498" t="str">
            <v>spring_chinook_AND_steelhead</v>
          </cell>
        </row>
        <row r="499">
          <cell r="C499" t="str">
            <v>Chewuch River Pearrygin 07</v>
          </cell>
          <cell r="D499" t="str">
            <v>Upland Management</v>
          </cell>
          <cell r="E499" t="str">
            <v>Flow- Summer Base Flow, Flow- Summer Base Flow, Flow- Summer Base Flow</v>
          </cell>
          <cell r="F499" t="str">
            <v>from_HQ_pathway Summer Rearing</v>
          </cell>
          <cell r="G499" t="str">
            <v>yes</v>
          </cell>
          <cell r="H499" t="str">
            <v>yes</v>
          </cell>
          <cell r="I499" t="str">
            <v>yes</v>
          </cell>
          <cell r="J499" t="str">
            <v>no</v>
          </cell>
          <cell r="K499" t="str">
            <v>no</v>
          </cell>
          <cell r="L499" t="str">
            <v>spring_chinook_AND_steelhead</v>
          </cell>
        </row>
        <row r="500">
          <cell r="C500" t="str">
            <v>Chewuch River Pearrygin 07</v>
          </cell>
          <cell r="D500" t="str">
            <v>Floodplain Reconnection</v>
          </cell>
          <cell r="E500" t="str">
            <v>Riparian- Structure, Riparian-Disturbance, Riparian- Canopy Cover, Off-Channel- Floodplain, Riparian- Structure, Riparian-Disturbance, Riparian- Canopy Cover, Off-Channel- Floodplain, Off-Channel- Floodplain</v>
          </cell>
          <cell r="F500" t="str">
            <v>from_HQ_pathway Summer Rearing</v>
          </cell>
          <cell r="G500" t="str">
            <v>yes</v>
          </cell>
          <cell r="H500" t="str">
            <v>yes</v>
          </cell>
          <cell r="I500" t="str">
            <v>yes</v>
          </cell>
          <cell r="J500" t="str">
            <v>no</v>
          </cell>
          <cell r="K500" t="str">
            <v>no</v>
          </cell>
          <cell r="L500" t="str">
            <v>spring_chinook_AND_steelhead</v>
          </cell>
        </row>
        <row r="501">
          <cell r="C501" t="str">
            <v>Chewuch River Pearrygin 07</v>
          </cell>
          <cell r="D501" t="str">
            <v>Side Channel/Off-Channel Habitat Restoration</v>
          </cell>
          <cell r="E501" t="str">
            <v>Riparian- Structure, Riparian-Disturbance, Riparian- Canopy Cover, Riparian, Bank Stability, Riparian- Structure, Riparian-Disturbance, Riparian- Canopy Cover, Riparian, Bank Stability</v>
          </cell>
          <cell r="F501" t="str">
            <v>from_HQ_pathway</v>
          </cell>
          <cell r="G501" t="str">
            <v>yes</v>
          </cell>
          <cell r="H501" t="str">
            <v>yes</v>
          </cell>
          <cell r="I501" t="str">
            <v>no</v>
          </cell>
          <cell r="J501" t="str">
            <v>no</v>
          </cell>
          <cell r="K501" t="str">
            <v>no</v>
          </cell>
          <cell r="L501" t="str">
            <v>spring_chinook_AND_steelhead</v>
          </cell>
        </row>
        <row r="502">
          <cell r="C502" t="str">
            <v>Chewuch River Pearrygin 07</v>
          </cell>
          <cell r="D502" t="str">
            <v>Bank Restoration</v>
          </cell>
          <cell r="E502" t="str">
            <v>Riparian, Bank Stability, Riparian, Bank Stability</v>
          </cell>
          <cell r="F502" t="str">
            <v>from_HQ_pathway</v>
          </cell>
          <cell r="G502" t="str">
            <v>yes</v>
          </cell>
          <cell r="H502" t="str">
            <v>yes</v>
          </cell>
          <cell r="I502" t="str">
            <v>no</v>
          </cell>
          <cell r="J502" t="str">
            <v>no</v>
          </cell>
          <cell r="K502" t="str">
            <v>no</v>
          </cell>
          <cell r="L502" t="str">
            <v>spring_chinook_AND_steelhead</v>
          </cell>
        </row>
        <row r="503">
          <cell r="C503" t="str">
            <v>Chewuch River Pearrygin 07</v>
          </cell>
          <cell r="D503" t="str">
            <v>Floodplain Reconnection</v>
          </cell>
          <cell r="E503" t="str">
            <v>Riparian, Bank Stability, Riparian, Bank Stability</v>
          </cell>
          <cell r="F503" t="str">
            <v>from_HQ_pathway</v>
          </cell>
          <cell r="G503" t="str">
            <v>yes</v>
          </cell>
          <cell r="H503" t="str">
            <v>yes</v>
          </cell>
          <cell r="I503" t="str">
            <v>no</v>
          </cell>
          <cell r="J503" t="str">
            <v>no</v>
          </cell>
          <cell r="K503" t="str">
            <v>no</v>
          </cell>
          <cell r="L503" t="str">
            <v>spring_chinook_AND_steelhead</v>
          </cell>
        </row>
        <row r="504">
          <cell r="C504" t="str">
            <v>Chewuch River Pearrygin 07</v>
          </cell>
          <cell r="D504" t="str">
            <v>Channel Complexity Restoration</v>
          </cell>
          <cell r="E504" t="str">
            <v>Cover- Wood, Cover- Wood, Cover- Wood, Cover- Wood</v>
          </cell>
          <cell r="F504" t="str">
            <v>from_HQ_pathway Summer Rearing Winter Rearing</v>
          </cell>
          <cell r="G504" t="str">
            <v>yes</v>
          </cell>
          <cell r="H504" t="str">
            <v>yes</v>
          </cell>
          <cell r="I504" t="str">
            <v>yes</v>
          </cell>
          <cell r="J504" t="str">
            <v>no</v>
          </cell>
          <cell r="K504" t="str">
            <v>no</v>
          </cell>
          <cell r="L504" t="str">
            <v>spring_chinook_AND_steelhead</v>
          </cell>
        </row>
        <row r="505">
          <cell r="C505" t="str">
            <v>Chewuch River Pearrygin 07</v>
          </cell>
          <cell r="D505" t="str">
            <v>Channel Modification</v>
          </cell>
          <cell r="E505" t="str">
            <v>Cover- Wood, Bank Stability, Cover- Wood, Bank Stability, Cover- Wood, Cover- Wood</v>
          </cell>
          <cell r="F505" t="str">
            <v>from_HQ_pathway Summer Rearing Winter Rearing</v>
          </cell>
          <cell r="G505" t="str">
            <v>yes</v>
          </cell>
          <cell r="H505" t="str">
            <v>yes</v>
          </cell>
          <cell r="I505" t="str">
            <v>yes</v>
          </cell>
          <cell r="J505" t="str">
            <v>no</v>
          </cell>
          <cell r="K505" t="str">
            <v>no</v>
          </cell>
          <cell r="L505" t="str">
            <v>spring_chinook_AND_steelhead</v>
          </cell>
        </row>
        <row r="506">
          <cell r="C506" t="str">
            <v>Chewuch River Pearrygin 07</v>
          </cell>
          <cell r="D506" t="str">
            <v>Side Channel/Off-Channel Habitat Restoration</v>
          </cell>
          <cell r="E506" t="str">
            <v>Off-Channel- Side-Channels, Off-Channel- Side-Channels, Off-Channel- Side-Channels, Off-Channel- Side-Channels</v>
          </cell>
          <cell r="F506" t="str">
            <v>from_HQ_pathway Summer Rearing Winter Rearing</v>
          </cell>
          <cell r="G506" t="str">
            <v>yes</v>
          </cell>
          <cell r="H506" t="str">
            <v>yes</v>
          </cell>
          <cell r="I506" t="str">
            <v>yes</v>
          </cell>
          <cell r="J506" t="str">
            <v>no</v>
          </cell>
          <cell r="K506" t="str">
            <v>no</v>
          </cell>
          <cell r="L506" t="str">
            <v>spring_chinook_AND_steelhead</v>
          </cell>
        </row>
        <row r="507">
          <cell r="C507" t="str">
            <v>Chewuch River Pearrygin 07</v>
          </cell>
          <cell r="D507" t="str">
            <v>Channel Complexity Restoration</v>
          </cell>
          <cell r="E507" t="str">
            <v>Bank Stability, Bank Stability</v>
          </cell>
          <cell r="F507" t="str">
            <v>from_HQ_pathway</v>
          </cell>
          <cell r="G507" t="str">
            <v>yes</v>
          </cell>
          <cell r="H507" t="str">
            <v>yes</v>
          </cell>
          <cell r="I507" t="str">
            <v>no</v>
          </cell>
          <cell r="J507" t="str">
            <v>no</v>
          </cell>
          <cell r="K507" t="str">
            <v>no</v>
          </cell>
          <cell r="L507" t="str">
            <v>spring_chinook_AND_steelhead</v>
          </cell>
        </row>
        <row r="508">
          <cell r="C508" t="str">
            <v>Chewuch River Pearrygin 08</v>
          </cell>
          <cell r="D508" t="str">
            <v>Water Quality Improvement</v>
          </cell>
          <cell r="E508" t="str">
            <v>Temperature- Rearing, Temperature- Rearing, Temperature- Rearing</v>
          </cell>
          <cell r="F508" t="str">
            <v>from_HQ_pathway Summer Rearing</v>
          </cell>
          <cell r="G508" t="str">
            <v>yes</v>
          </cell>
          <cell r="H508" t="str">
            <v>yes</v>
          </cell>
          <cell r="I508" t="str">
            <v>yes</v>
          </cell>
          <cell r="J508" t="str">
            <v>no</v>
          </cell>
          <cell r="K508" t="str">
            <v>no</v>
          </cell>
          <cell r="L508" t="str">
            <v>spring_chinook_AND_steelhead</v>
          </cell>
        </row>
        <row r="509">
          <cell r="C509" t="str">
            <v>Chewuch River Pearrygin 08</v>
          </cell>
          <cell r="D509" t="str">
            <v>Channel Modification</v>
          </cell>
          <cell r="E509" t="str">
            <v>Flow- Summer Base Flow, Flow- Summer Base Flow, Flow- Summer Base Flow</v>
          </cell>
          <cell r="F509" t="str">
            <v>from_HQ_pathway Summer Rearing</v>
          </cell>
          <cell r="G509" t="str">
            <v>yes</v>
          </cell>
          <cell r="H509" t="str">
            <v>yes</v>
          </cell>
          <cell r="I509" t="str">
            <v>yes</v>
          </cell>
          <cell r="J509" t="str">
            <v>no</v>
          </cell>
          <cell r="K509" t="str">
            <v>no</v>
          </cell>
          <cell r="L509" t="str">
            <v>spring_chinook_AND_steelhead</v>
          </cell>
        </row>
        <row r="510">
          <cell r="C510" t="str">
            <v>Chewuch River Pearrygin 08</v>
          </cell>
          <cell r="D510" t="str">
            <v>Instream Flow Acquisition</v>
          </cell>
          <cell r="E510" t="str">
            <v>Flow- Summer Base Flow, Riparian- Canopy Cover, Flow- Summer Base Flow, Riparian- Canopy Cover, Flow- Summer Base Flow</v>
          </cell>
          <cell r="F510" t="str">
            <v>from_HQ_pathway Summer Rearing</v>
          </cell>
          <cell r="G510" t="str">
            <v>yes</v>
          </cell>
          <cell r="H510" t="str">
            <v>yes</v>
          </cell>
          <cell r="I510" t="str">
            <v>yes</v>
          </cell>
          <cell r="J510" t="str">
            <v>no</v>
          </cell>
          <cell r="K510" t="str">
            <v>no</v>
          </cell>
          <cell r="L510" t="str">
            <v>spring_chinook_AND_steelhead</v>
          </cell>
        </row>
        <row r="511">
          <cell r="C511" t="str">
            <v>Chewuch River Pearrygin 08</v>
          </cell>
          <cell r="D511" t="str">
            <v>Restoration</v>
          </cell>
          <cell r="E511" t="str">
            <v>Flow- Summer Base Flow, Riparian- Canopy Cover, Flow- Summer Base Flow, Riparian- Canopy Cover, Flow- Summer Base Flow</v>
          </cell>
          <cell r="F511" t="str">
            <v>from_HQ_pathway Summer Rearing</v>
          </cell>
          <cell r="G511" t="str">
            <v>yes</v>
          </cell>
          <cell r="H511" t="str">
            <v>yes</v>
          </cell>
          <cell r="I511" t="str">
            <v>yes</v>
          </cell>
          <cell r="J511" t="str">
            <v>no</v>
          </cell>
          <cell r="K511" t="str">
            <v>no</v>
          </cell>
          <cell r="L511" t="str">
            <v>spring_chinook_AND_steelhead</v>
          </cell>
        </row>
        <row r="512">
          <cell r="C512" t="str">
            <v>Chewuch River Pearrygin 08</v>
          </cell>
          <cell r="D512" t="str">
            <v>Upland Management</v>
          </cell>
          <cell r="E512" t="str">
            <v>Flow- Summer Base Flow, Flow- Summer Base Flow, Flow- Summer Base Flow</v>
          </cell>
          <cell r="F512" t="str">
            <v>from_HQ_pathway Summer Rearing</v>
          </cell>
          <cell r="G512" t="str">
            <v>yes</v>
          </cell>
          <cell r="H512" t="str">
            <v>yes</v>
          </cell>
          <cell r="I512" t="str">
            <v>yes</v>
          </cell>
          <cell r="J512" t="str">
            <v>no</v>
          </cell>
          <cell r="K512" t="str">
            <v>no</v>
          </cell>
          <cell r="L512" t="str">
            <v>spring_chinook_AND_steelhead</v>
          </cell>
        </row>
        <row r="513">
          <cell r="C513" t="str">
            <v>Chewuch River Pearrygin 08</v>
          </cell>
          <cell r="D513" t="str">
            <v>Floodplain Reconnection</v>
          </cell>
          <cell r="E513" t="str">
            <v>Riparian- Canopy Cover, Riparian- Canopy Cover</v>
          </cell>
          <cell r="F513" t="str">
            <v>from_HQ_pathway</v>
          </cell>
          <cell r="G513" t="str">
            <v>yes</v>
          </cell>
          <cell r="H513" t="str">
            <v>yes</v>
          </cell>
          <cell r="I513" t="str">
            <v>no</v>
          </cell>
          <cell r="J513" t="str">
            <v>no</v>
          </cell>
          <cell r="K513" t="str">
            <v>no</v>
          </cell>
          <cell r="L513" t="str">
            <v>spring_chinook_AND_steelhead</v>
          </cell>
        </row>
        <row r="514">
          <cell r="C514" t="str">
            <v>Chewuch River Pearrygin 08</v>
          </cell>
          <cell r="D514" t="str">
            <v>Side Channel/Off-Channel Habitat Restoration</v>
          </cell>
          <cell r="E514" t="str">
            <v>Riparian- Canopy Cover, Riparian- Canopy Cover</v>
          </cell>
          <cell r="F514" t="str">
            <v>from_HQ_pathway</v>
          </cell>
          <cell r="G514" t="str">
            <v>yes</v>
          </cell>
          <cell r="H514" t="str">
            <v>yes</v>
          </cell>
          <cell r="I514" t="str">
            <v>no</v>
          </cell>
          <cell r="J514" t="str">
            <v>no</v>
          </cell>
          <cell r="K514" t="str">
            <v>no</v>
          </cell>
          <cell r="L514" t="str">
            <v>spring_chinook_AND_steelhead</v>
          </cell>
        </row>
        <row r="515">
          <cell r="C515" t="str">
            <v>Chewuch River Pearrygin 08</v>
          </cell>
          <cell r="D515" t="str">
            <v>Channel Complexity Restoration</v>
          </cell>
          <cell r="E515" t="str">
            <v>Cover- Wood, Cover- Wood, Cover- Wood, Cover- Wood</v>
          </cell>
          <cell r="F515" t="str">
            <v>from_HQ_pathway Summer Rearing Winter Rearing</v>
          </cell>
          <cell r="G515" t="str">
            <v>yes</v>
          </cell>
          <cell r="H515" t="str">
            <v>yes</v>
          </cell>
          <cell r="I515" t="str">
            <v>yes</v>
          </cell>
          <cell r="J515" t="str">
            <v>no</v>
          </cell>
          <cell r="K515" t="str">
            <v>no</v>
          </cell>
          <cell r="L515" t="str">
            <v>spring_chinook_AND_steelhead</v>
          </cell>
        </row>
        <row r="516">
          <cell r="C516" t="str">
            <v>Chewuch River Pearrygin 08</v>
          </cell>
          <cell r="D516" t="str">
            <v>Channel Modification</v>
          </cell>
          <cell r="E516" t="str">
            <v>Cover- Wood, Cover- Wood, Cover- Wood, Cover- Wood</v>
          </cell>
          <cell r="F516" t="str">
            <v>from_HQ_pathway Summer Rearing Winter Rearing</v>
          </cell>
          <cell r="G516" t="str">
            <v>yes</v>
          </cell>
          <cell r="H516" t="str">
            <v>yes</v>
          </cell>
          <cell r="I516" t="str">
            <v>yes</v>
          </cell>
          <cell r="J516" t="str">
            <v>no</v>
          </cell>
          <cell r="K516" t="str">
            <v>no</v>
          </cell>
          <cell r="L516" t="str">
            <v>spring_chinook_AND_steelhead</v>
          </cell>
        </row>
        <row r="517">
          <cell r="C517" t="str">
            <v>Chewuch River Pearrygin 09</v>
          </cell>
          <cell r="D517" t="str">
            <v>Water Quality Improvement</v>
          </cell>
          <cell r="E517" t="str">
            <v>Temperature- Rearing, Temperature- Rearing, Temperature- Rearing</v>
          </cell>
          <cell r="F517" t="str">
            <v>from_HQ_pathway Summer Rearing</v>
          </cell>
          <cell r="G517" t="str">
            <v>yes</v>
          </cell>
          <cell r="H517" t="str">
            <v>yes</v>
          </cell>
          <cell r="I517" t="str">
            <v>yes</v>
          </cell>
          <cell r="J517" t="str">
            <v>no</v>
          </cell>
          <cell r="K517" t="str">
            <v>no</v>
          </cell>
          <cell r="L517" t="str">
            <v>spring_chinook_AND_steelhead</v>
          </cell>
        </row>
        <row r="518">
          <cell r="C518" t="str">
            <v>Chewuch River Pearrygin 09</v>
          </cell>
          <cell r="D518" t="str">
            <v>Channel Modification</v>
          </cell>
          <cell r="E518" t="str">
            <v>Flow- Summer Base Flow, Flow- Summer Base Flow, Flow- Summer Base Flow</v>
          </cell>
          <cell r="F518" t="str">
            <v>from_HQ_pathway Summer Rearing</v>
          </cell>
          <cell r="G518" t="str">
            <v>yes</v>
          </cell>
          <cell r="H518" t="str">
            <v>yes</v>
          </cell>
          <cell r="I518" t="str">
            <v>yes</v>
          </cell>
          <cell r="J518" t="str">
            <v>no</v>
          </cell>
          <cell r="K518" t="str">
            <v>no</v>
          </cell>
          <cell r="L518" t="str">
            <v>spring_chinook_AND_steelhead</v>
          </cell>
        </row>
        <row r="519">
          <cell r="C519" t="str">
            <v>Chewuch River Pearrygin 09</v>
          </cell>
          <cell r="D519" t="str">
            <v>Instream Flow Acquisition</v>
          </cell>
          <cell r="E519" t="str">
            <v>Flow- Summer Base Flow, Riparian- Canopy Cover, Riparian, Flow- Summer Base Flow, Riparian- Canopy Cover, Riparian, Flow- Summer Base Flow</v>
          </cell>
          <cell r="F519" t="str">
            <v>from_HQ_pathway Summer Rearing</v>
          </cell>
          <cell r="G519" t="str">
            <v>yes</v>
          </cell>
          <cell r="H519" t="str">
            <v>yes</v>
          </cell>
          <cell r="I519" t="str">
            <v>yes</v>
          </cell>
          <cell r="J519" t="str">
            <v>no</v>
          </cell>
          <cell r="K519" t="str">
            <v>no</v>
          </cell>
          <cell r="L519" t="str">
            <v>spring_chinook_AND_steelhead</v>
          </cell>
        </row>
        <row r="520">
          <cell r="C520" t="str">
            <v>Chewuch River Pearrygin 09</v>
          </cell>
          <cell r="D520" t="str">
            <v>Restoration</v>
          </cell>
          <cell r="E520" t="str">
            <v>Flow- Summer Base Flow, Riparian- Canopy Cover, Riparian, Flow- Summer Base Flow, Riparian- Canopy Cover, Riparian, Flow- Summer Base Flow</v>
          </cell>
          <cell r="F520" t="str">
            <v>from_HQ_pathway Summer Rearing</v>
          </cell>
          <cell r="G520" t="str">
            <v>yes</v>
          </cell>
          <cell r="H520" t="str">
            <v>yes</v>
          </cell>
          <cell r="I520" t="str">
            <v>yes</v>
          </cell>
          <cell r="J520" t="str">
            <v>no</v>
          </cell>
          <cell r="K520" t="str">
            <v>no</v>
          </cell>
          <cell r="L520" t="str">
            <v>spring_chinook_AND_steelhead</v>
          </cell>
        </row>
        <row r="521">
          <cell r="C521" t="str">
            <v>Chewuch River Pearrygin 09</v>
          </cell>
          <cell r="D521" t="str">
            <v>Upland Management</v>
          </cell>
          <cell r="E521" t="str">
            <v>Flow- Summer Base Flow, Flow- Summer Base Flow, Flow- Summer Base Flow</v>
          </cell>
          <cell r="F521" t="str">
            <v>from_HQ_pathway Summer Rearing</v>
          </cell>
          <cell r="G521" t="str">
            <v>yes</v>
          </cell>
          <cell r="H521" t="str">
            <v>yes</v>
          </cell>
          <cell r="I521" t="str">
            <v>yes</v>
          </cell>
          <cell r="J521" t="str">
            <v>no</v>
          </cell>
          <cell r="K521" t="str">
            <v>no</v>
          </cell>
          <cell r="L521" t="str">
            <v>spring_chinook_AND_steelhead</v>
          </cell>
        </row>
        <row r="522">
          <cell r="C522" t="str">
            <v>Chewuch River Pearrygin 09</v>
          </cell>
          <cell r="D522" t="str">
            <v>Floodplain Reconnection</v>
          </cell>
          <cell r="E522" t="str">
            <v>Riparian- Canopy Cover, Off-Channel- Floodplain, Riparian- Canopy Cover, Off-Channel- Floodplain, Off-Channel- Floodplain</v>
          </cell>
          <cell r="F522" t="str">
            <v>from_HQ_pathway Summer Rearing</v>
          </cell>
          <cell r="G522" t="str">
            <v>yes</v>
          </cell>
          <cell r="H522" t="str">
            <v>yes</v>
          </cell>
          <cell r="I522" t="str">
            <v>yes</v>
          </cell>
          <cell r="J522" t="str">
            <v>no</v>
          </cell>
          <cell r="K522" t="str">
            <v>no</v>
          </cell>
          <cell r="L522" t="str">
            <v>spring_chinook_AND_steelhead</v>
          </cell>
        </row>
        <row r="523">
          <cell r="C523" t="str">
            <v>Chewuch River Pearrygin 09</v>
          </cell>
          <cell r="D523" t="str">
            <v>Side Channel/Off-Channel Habitat Restoration</v>
          </cell>
          <cell r="E523" t="str">
            <v>Riparian- Canopy Cover, Riparian, Bank Stability, Riparian- Canopy Cover, Riparian, Bank Stability</v>
          </cell>
          <cell r="F523" t="str">
            <v>from_HQ_pathway</v>
          </cell>
          <cell r="G523" t="str">
            <v>yes</v>
          </cell>
          <cell r="H523" t="str">
            <v>yes</v>
          </cell>
          <cell r="I523" t="str">
            <v>no</v>
          </cell>
          <cell r="J523" t="str">
            <v>no</v>
          </cell>
          <cell r="K523" t="str">
            <v>no</v>
          </cell>
          <cell r="L523" t="str">
            <v>spring_chinook_AND_steelhead</v>
          </cell>
        </row>
        <row r="524">
          <cell r="C524" t="str">
            <v>Chewuch River Pearrygin 09</v>
          </cell>
          <cell r="D524" t="str">
            <v>Bank Restoration</v>
          </cell>
          <cell r="E524" t="str">
            <v>Riparian, Bank Stability, Riparian, Bank Stability</v>
          </cell>
          <cell r="F524" t="str">
            <v>from_HQ_pathway</v>
          </cell>
          <cell r="G524" t="str">
            <v>yes</v>
          </cell>
          <cell r="H524" t="str">
            <v>yes</v>
          </cell>
          <cell r="I524" t="str">
            <v>no</v>
          </cell>
          <cell r="J524" t="str">
            <v>no</v>
          </cell>
          <cell r="K524" t="str">
            <v>no</v>
          </cell>
          <cell r="L524" t="str">
            <v>spring_chinook_AND_steelhead</v>
          </cell>
        </row>
        <row r="525">
          <cell r="C525" t="str">
            <v>Chewuch River Pearrygin 09</v>
          </cell>
          <cell r="D525" t="str">
            <v>Floodplain Reconnection</v>
          </cell>
          <cell r="E525" t="str">
            <v>Riparian, Bank Stability, Riparian, Bank Stability</v>
          </cell>
          <cell r="F525" t="str">
            <v>from_HQ_pathway</v>
          </cell>
          <cell r="G525" t="str">
            <v>yes</v>
          </cell>
          <cell r="H525" t="str">
            <v>yes</v>
          </cell>
          <cell r="I525" t="str">
            <v>no</v>
          </cell>
          <cell r="J525" t="str">
            <v>no</v>
          </cell>
          <cell r="K525" t="str">
            <v>no</v>
          </cell>
          <cell r="L525" t="str">
            <v>spring_chinook_AND_steelhead</v>
          </cell>
        </row>
        <row r="526">
          <cell r="C526" t="str">
            <v>Chewuch River Pearrygin 09</v>
          </cell>
          <cell r="D526" t="str">
            <v>Channel Complexity Restoration</v>
          </cell>
          <cell r="E526" t="str">
            <v>Cover- Wood, Cover- Wood, Cover- Wood, Cover- Wood</v>
          </cell>
          <cell r="F526" t="str">
            <v>from_HQ_pathway Summer Rearing Winter Rearing</v>
          </cell>
          <cell r="G526" t="str">
            <v>yes</v>
          </cell>
          <cell r="H526" t="str">
            <v>yes</v>
          </cell>
          <cell r="I526" t="str">
            <v>yes</v>
          </cell>
          <cell r="J526" t="str">
            <v>no</v>
          </cell>
          <cell r="K526" t="str">
            <v>no</v>
          </cell>
          <cell r="L526" t="str">
            <v>spring_chinook_AND_steelhead</v>
          </cell>
        </row>
        <row r="527">
          <cell r="C527" t="str">
            <v>Chewuch River Pearrygin 09</v>
          </cell>
          <cell r="D527" t="str">
            <v>Channel Modification</v>
          </cell>
          <cell r="E527" t="str">
            <v>Cover- Wood, Bank Stability, Cover- Wood, Bank Stability, Cover- Wood, Cover- Wood</v>
          </cell>
          <cell r="F527" t="str">
            <v>from_HQ_pathway Summer Rearing Winter Rearing</v>
          </cell>
          <cell r="G527" t="str">
            <v>yes</v>
          </cell>
          <cell r="H527" t="str">
            <v>yes</v>
          </cell>
          <cell r="I527" t="str">
            <v>yes</v>
          </cell>
          <cell r="J527" t="str">
            <v>no</v>
          </cell>
          <cell r="K527" t="str">
            <v>no</v>
          </cell>
          <cell r="L527" t="str">
            <v>spring_chinook_AND_steelhead</v>
          </cell>
        </row>
        <row r="528">
          <cell r="C528" t="str">
            <v>Chewuch River Pearrygin 09</v>
          </cell>
          <cell r="D528" t="str">
            <v>Side Channel/Off-Channel Habitat Restoration</v>
          </cell>
          <cell r="E528" t="str">
            <v>Off-Channel- Side-Channels, Off-Channel- Side-Channels, Off-Channel- Side-Channels, Off-Channel- Side-Channels</v>
          </cell>
          <cell r="F528" t="str">
            <v>from_HQ_pathway Summer Rearing Winter Rearing</v>
          </cell>
          <cell r="G528" t="str">
            <v>yes</v>
          </cell>
          <cell r="H528" t="str">
            <v>yes</v>
          </cell>
          <cell r="I528" t="str">
            <v>yes</v>
          </cell>
          <cell r="J528" t="str">
            <v>no</v>
          </cell>
          <cell r="K528" t="str">
            <v>no</v>
          </cell>
          <cell r="L528" t="str">
            <v>spring_chinook_AND_steelhead</v>
          </cell>
        </row>
        <row r="529">
          <cell r="C529" t="str">
            <v>Chewuch River Pearrygin 09</v>
          </cell>
          <cell r="D529" t="str">
            <v>Channel Complexity Restoration</v>
          </cell>
          <cell r="E529" t="str">
            <v>Bank Stability, Bank Stability</v>
          </cell>
          <cell r="F529" t="str">
            <v>from_HQ_pathway</v>
          </cell>
          <cell r="G529" t="str">
            <v>yes</v>
          </cell>
          <cell r="H529" t="str">
            <v>yes</v>
          </cell>
          <cell r="I529" t="str">
            <v>no</v>
          </cell>
          <cell r="J529" t="str">
            <v>no</v>
          </cell>
          <cell r="K529" t="str">
            <v>no</v>
          </cell>
          <cell r="L529" t="str">
            <v>spring_chinook_AND_steelhead</v>
          </cell>
        </row>
        <row r="530">
          <cell r="C530" t="str">
            <v>Chewuch River Pearrygin 10</v>
          </cell>
          <cell r="D530" t="str">
            <v>Water Quality Improvement</v>
          </cell>
          <cell r="E530" t="str">
            <v>Temperature- Rearing, Temperature- Rearing, Temperature- Rearing</v>
          </cell>
          <cell r="F530" t="str">
            <v>from_HQ_pathway Summer Rearing</v>
          </cell>
          <cell r="G530" t="str">
            <v>yes</v>
          </cell>
          <cell r="H530" t="str">
            <v>yes</v>
          </cell>
          <cell r="I530" t="str">
            <v>yes</v>
          </cell>
          <cell r="J530" t="str">
            <v>no</v>
          </cell>
          <cell r="K530" t="str">
            <v>no</v>
          </cell>
          <cell r="L530" t="str">
            <v>spring_chinook_AND_steelhead</v>
          </cell>
        </row>
        <row r="531">
          <cell r="C531" t="str">
            <v>Chewuch River Pearrygin 10</v>
          </cell>
          <cell r="D531" t="str">
            <v>Channel Modification</v>
          </cell>
          <cell r="E531" t="str">
            <v>Flow- Summer Base Flow, Flow- Summer Base Flow, Flow- Summer Base Flow</v>
          </cell>
          <cell r="F531" t="str">
            <v>from_HQ_pathway Summer Rearing</v>
          </cell>
          <cell r="G531" t="str">
            <v>yes</v>
          </cell>
          <cell r="H531" t="str">
            <v>yes</v>
          </cell>
          <cell r="I531" t="str">
            <v>yes</v>
          </cell>
          <cell r="J531" t="str">
            <v>no</v>
          </cell>
          <cell r="K531" t="str">
            <v>no</v>
          </cell>
          <cell r="L531" t="str">
            <v>spring_chinook_AND_steelhead</v>
          </cell>
        </row>
        <row r="532">
          <cell r="C532" t="str">
            <v>Chewuch River Pearrygin 10</v>
          </cell>
          <cell r="D532" t="str">
            <v>Instream Flow Acquisition</v>
          </cell>
          <cell r="E532" t="str">
            <v>Flow- Summer Base Flow, Riparian- Canopy Cover, Riparian, Flow- Summer Base Flow, Riparian- Canopy Cover, Riparian, Flow- Summer Base Flow</v>
          </cell>
          <cell r="F532" t="str">
            <v>from_HQ_pathway Summer Rearing</v>
          </cell>
          <cell r="G532" t="str">
            <v>yes</v>
          </cell>
          <cell r="H532" t="str">
            <v>yes</v>
          </cell>
          <cell r="I532" t="str">
            <v>yes</v>
          </cell>
          <cell r="J532" t="str">
            <v>no</v>
          </cell>
          <cell r="K532" t="str">
            <v>no</v>
          </cell>
          <cell r="L532" t="str">
            <v>spring_chinook_AND_steelhead</v>
          </cell>
        </row>
        <row r="533">
          <cell r="C533" t="str">
            <v>Chewuch River Pearrygin 10</v>
          </cell>
          <cell r="D533" t="str">
            <v>Restoration</v>
          </cell>
          <cell r="E533" t="str">
            <v>Flow- Summer Base Flow, Riparian- Canopy Cover, Riparian, Flow- Summer Base Flow, Riparian- Canopy Cover, Riparian, Flow- Summer Base Flow</v>
          </cell>
          <cell r="F533" t="str">
            <v>from_HQ_pathway Summer Rearing</v>
          </cell>
          <cell r="G533" t="str">
            <v>yes</v>
          </cell>
          <cell r="H533" t="str">
            <v>yes</v>
          </cell>
          <cell r="I533" t="str">
            <v>yes</v>
          </cell>
          <cell r="J533" t="str">
            <v>no</v>
          </cell>
          <cell r="K533" t="str">
            <v>no</v>
          </cell>
          <cell r="L533" t="str">
            <v>spring_chinook_AND_steelhead</v>
          </cell>
        </row>
        <row r="534">
          <cell r="C534" t="str">
            <v>Chewuch River Pearrygin 10</v>
          </cell>
          <cell r="D534" t="str">
            <v>Upland Management</v>
          </cell>
          <cell r="E534" t="str">
            <v>Flow- Summer Base Flow, Flow- Summer Base Flow, Flow- Summer Base Flow</v>
          </cell>
          <cell r="F534" t="str">
            <v>from_HQ_pathway Summer Rearing</v>
          </cell>
          <cell r="G534" t="str">
            <v>yes</v>
          </cell>
          <cell r="H534" t="str">
            <v>yes</v>
          </cell>
          <cell r="I534" t="str">
            <v>yes</v>
          </cell>
          <cell r="J534" t="str">
            <v>no</v>
          </cell>
          <cell r="K534" t="str">
            <v>no</v>
          </cell>
          <cell r="L534" t="str">
            <v>spring_chinook_AND_steelhead</v>
          </cell>
        </row>
        <row r="535">
          <cell r="C535" t="str">
            <v>Chewuch River Pearrygin 10</v>
          </cell>
          <cell r="D535" t="str">
            <v>Floodplain Reconnection</v>
          </cell>
          <cell r="E535" t="str">
            <v>Riparian- Canopy Cover, Off-Channel- Floodplain, Riparian- Canopy Cover, Off-Channel- Floodplain, Off-Channel- Floodplain</v>
          </cell>
          <cell r="F535" t="str">
            <v>from_HQ_pathway Summer Rearing</v>
          </cell>
          <cell r="G535" t="str">
            <v>yes</v>
          </cell>
          <cell r="H535" t="str">
            <v>yes</v>
          </cell>
          <cell r="I535" t="str">
            <v>yes</v>
          </cell>
          <cell r="J535" t="str">
            <v>no</v>
          </cell>
          <cell r="K535" t="str">
            <v>no</v>
          </cell>
          <cell r="L535" t="str">
            <v>spring_chinook_AND_steelhead</v>
          </cell>
        </row>
        <row r="536">
          <cell r="C536" t="str">
            <v>Chewuch River Pearrygin 10</v>
          </cell>
          <cell r="D536" t="str">
            <v>Side Channel/Off-Channel Habitat Restoration</v>
          </cell>
          <cell r="E536" t="str">
            <v>Riparian- Canopy Cover, Riparian, Bank Stability, Riparian- Canopy Cover, Riparian, Bank Stability</v>
          </cell>
          <cell r="F536" t="str">
            <v>from_HQ_pathway</v>
          </cell>
          <cell r="G536" t="str">
            <v>yes</v>
          </cell>
          <cell r="H536" t="str">
            <v>yes</v>
          </cell>
          <cell r="I536" t="str">
            <v>no</v>
          </cell>
          <cell r="J536" t="str">
            <v>no</v>
          </cell>
          <cell r="K536" t="str">
            <v>no</v>
          </cell>
          <cell r="L536" t="str">
            <v>spring_chinook_AND_steelhead</v>
          </cell>
        </row>
        <row r="537">
          <cell r="C537" t="str">
            <v>Chewuch River Pearrygin 10</v>
          </cell>
          <cell r="D537" t="str">
            <v>Bank Restoration</v>
          </cell>
          <cell r="E537" t="str">
            <v>Riparian, Bank Stability, Riparian, Bank Stability</v>
          </cell>
          <cell r="F537" t="str">
            <v>from_HQ_pathway</v>
          </cell>
          <cell r="G537" t="str">
            <v>yes</v>
          </cell>
          <cell r="H537" t="str">
            <v>yes</v>
          </cell>
          <cell r="I537" t="str">
            <v>no</v>
          </cell>
          <cell r="J537" t="str">
            <v>no</v>
          </cell>
          <cell r="K537" t="str">
            <v>no</v>
          </cell>
          <cell r="L537" t="str">
            <v>spring_chinook_AND_steelhead</v>
          </cell>
        </row>
        <row r="538">
          <cell r="C538" t="str">
            <v>Chewuch River Pearrygin 10</v>
          </cell>
          <cell r="D538" t="str">
            <v>Floodplain Reconnection</v>
          </cell>
          <cell r="E538" t="str">
            <v>Riparian, Bank Stability, Riparian, Bank Stability</v>
          </cell>
          <cell r="F538" t="str">
            <v>from_HQ_pathway</v>
          </cell>
          <cell r="G538" t="str">
            <v>yes</v>
          </cell>
          <cell r="H538" t="str">
            <v>yes</v>
          </cell>
          <cell r="I538" t="str">
            <v>no</v>
          </cell>
          <cell r="J538" t="str">
            <v>no</v>
          </cell>
          <cell r="K538" t="str">
            <v>no</v>
          </cell>
          <cell r="L538" t="str">
            <v>spring_chinook_AND_steelhead</v>
          </cell>
        </row>
        <row r="539">
          <cell r="C539" t="str">
            <v>Chewuch River Pearrygin 10</v>
          </cell>
          <cell r="D539" t="str">
            <v>Channel Complexity Restoration</v>
          </cell>
          <cell r="E539" t="str">
            <v>Cover- Wood, Cover- Wood, Cover- Wood, Cover- Wood</v>
          </cell>
          <cell r="F539" t="str">
            <v>from_HQ_pathway Summer Rearing Winter Rearing</v>
          </cell>
          <cell r="G539" t="str">
            <v>yes</v>
          </cell>
          <cell r="H539" t="str">
            <v>yes</v>
          </cell>
          <cell r="I539" t="str">
            <v>yes</v>
          </cell>
          <cell r="J539" t="str">
            <v>no</v>
          </cell>
          <cell r="K539" t="str">
            <v>no</v>
          </cell>
          <cell r="L539" t="str">
            <v>spring_chinook_AND_steelhead</v>
          </cell>
        </row>
        <row r="540">
          <cell r="C540" t="str">
            <v>Chewuch River Pearrygin 10</v>
          </cell>
          <cell r="D540" t="str">
            <v>Channel Modification</v>
          </cell>
          <cell r="E540" t="str">
            <v>Cover- Wood, Bank Stability, Cover- Wood, Bank Stability, Cover- Wood, Cover- Wood</v>
          </cell>
          <cell r="F540" t="str">
            <v>from_HQ_pathway Summer Rearing Winter Rearing</v>
          </cell>
          <cell r="G540" t="str">
            <v>yes</v>
          </cell>
          <cell r="H540" t="str">
            <v>yes</v>
          </cell>
          <cell r="I540" t="str">
            <v>yes</v>
          </cell>
          <cell r="J540" t="str">
            <v>no</v>
          </cell>
          <cell r="K540" t="str">
            <v>no</v>
          </cell>
          <cell r="L540" t="str">
            <v>spring_chinook_AND_steelhead</v>
          </cell>
        </row>
        <row r="541">
          <cell r="C541" t="str">
            <v>Chewuch River Pearrygin 10</v>
          </cell>
          <cell r="D541" t="str">
            <v>Side Channel/Off-Channel Habitat Restoration</v>
          </cell>
          <cell r="E541" t="str">
            <v>Off-Channel- Side-Channels, Off-Channel- Side-Channels, Off-Channel- Side-Channels, Off-Channel- Side-Channels</v>
          </cell>
          <cell r="F541" t="str">
            <v>from_HQ_pathway Summer Rearing Winter Rearing</v>
          </cell>
          <cell r="G541" t="str">
            <v>yes</v>
          </cell>
          <cell r="H541" t="str">
            <v>yes</v>
          </cell>
          <cell r="I541" t="str">
            <v>yes</v>
          </cell>
          <cell r="J541" t="str">
            <v>no</v>
          </cell>
          <cell r="K541" t="str">
            <v>no</v>
          </cell>
          <cell r="L541" t="str">
            <v>spring_chinook_AND_steelhead</v>
          </cell>
        </row>
        <row r="542">
          <cell r="C542" t="str">
            <v>Chewuch River Pearrygin 10</v>
          </cell>
          <cell r="D542" t="str">
            <v>Channel Complexity Restoration</v>
          </cell>
          <cell r="E542" t="str">
            <v>Bank Stability, Bank Stability</v>
          </cell>
          <cell r="F542" t="str">
            <v>from_HQ_pathway</v>
          </cell>
          <cell r="G542" t="str">
            <v>yes</v>
          </cell>
          <cell r="H542" t="str">
            <v>yes</v>
          </cell>
          <cell r="I542" t="str">
            <v>no</v>
          </cell>
          <cell r="J542" t="str">
            <v>no</v>
          </cell>
          <cell r="K542" t="str">
            <v>no</v>
          </cell>
          <cell r="L542" t="str">
            <v>spring_chinook_AND_steelhead</v>
          </cell>
        </row>
        <row r="543">
          <cell r="C543" t="str">
            <v>Chewuch River Pearrygin 11</v>
          </cell>
          <cell r="D543" t="str">
            <v>Water Quality Improvement</v>
          </cell>
          <cell r="E543" t="str">
            <v>Temperature- Rearing, Temperature- Rearing, Temperature- Rearing</v>
          </cell>
          <cell r="F543" t="str">
            <v>from_HQ_pathway Summer Rearing</v>
          </cell>
          <cell r="G543" t="str">
            <v>yes</v>
          </cell>
          <cell r="H543" t="str">
            <v>yes</v>
          </cell>
          <cell r="I543" t="str">
            <v>yes</v>
          </cell>
          <cell r="J543" t="str">
            <v>no</v>
          </cell>
          <cell r="K543" t="str">
            <v>no</v>
          </cell>
          <cell r="L543" t="str">
            <v>spring_chinook_AND_steelhead</v>
          </cell>
        </row>
        <row r="544">
          <cell r="C544" t="str">
            <v>Chewuch River Pearrygin 11</v>
          </cell>
          <cell r="D544" t="str">
            <v>Channel Modification</v>
          </cell>
          <cell r="E544" t="str">
            <v>Flow- Summer Base Flow, Flow- Summer Base Flow, Flow- Summer Base Flow</v>
          </cell>
          <cell r="F544" t="str">
            <v>from_HQ_pathway Summer Rearing</v>
          </cell>
          <cell r="G544" t="str">
            <v>yes</v>
          </cell>
          <cell r="H544" t="str">
            <v>yes</v>
          </cell>
          <cell r="I544" t="str">
            <v>yes</v>
          </cell>
          <cell r="J544" t="str">
            <v>no</v>
          </cell>
          <cell r="K544" t="str">
            <v>no</v>
          </cell>
          <cell r="L544" t="str">
            <v>spring_chinook_AND_steelhead</v>
          </cell>
        </row>
        <row r="545">
          <cell r="C545" t="str">
            <v>Chewuch River Pearrygin 11</v>
          </cell>
          <cell r="D545" t="str">
            <v>Instream Flow Acquisition</v>
          </cell>
          <cell r="E545" t="str">
            <v>Flow- Summer Base Flow, Riparian- Canopy Cover, Riparian, Flow- Summer Base Flow, Riparian- Canopy Cover, Riparian, Flow- Summer Base Flow</v>
          </cell>
          <cell r="F545" t="str">
            <v>from_HQ_pathway Summer Rearing</v>
          </cell>
          <cell r="G545" t="str">
            <v>yes</v>
          </cell>
          <cell r="H545" t="str">
            <v>yes</v>
          </cell>
          <cell r="I545" t="str">
            <v>yes</v>
          </cell>
          <cell r="J545" t="str">
            <v>no</v>
          </cell>
          <cell r="K545" t="str">
            <v>no</v>
          </cell>
          <cell r="L545" t="str">
            <v>spring_chinook_AND_steelhead</v>
          </cell>
        </row>
        <row r="546">
          <cell r="C546" t="str">
            <v>Chewuch River Pearrygin 11</v>
          </cell>
          <cell r="D546" t="str">
            <v>Restoration</v>
          </cell>
          <cell r="E546" t="str">
            <v>Flow- Summer Base Flow, Riparian- Canopy Cover, Riparian, Flow- Summer Base Flow, Riparian- Canopy Cover, Riparian, Flow- Summer Base Flow</v>
          </cell>
          <cell r="F546" t="str">
            <v>from_HQ_pathway Summer Rearing</v>
          </cell>
          <cell r="G546" t="str">
            <v>yes</v>
          </cell>
          <cell r="H546" t="str">
            <v>yes</v>
          </cell>
          <cell r="I546" t="str">
            <v>yes</v>
          </cell>
          <cell r="J546" t="str">
            <v>no</v>
          </cell>
          <cell r="K546" t="str">
            <v>no</v>
          </cell>
          <cell r="L546" t="str">
            <v>spring_chinook_AND_steelhead</v>
          </cell>
        </row>
        <row r="547">
          <cell r="C547" t="str">
            <v>Chewuch River Pearrygin 11</v>
          </cell>
          <cell r="D547" t="str">
            <v>Upland Management</v>
          </cell>
          <cell r="E547" t="str">
            <v>Flow- Summer Base Flow, Flow- Summer Base Flow, Flow- Summer Base Flow</v>
          </cell>
          <cell r="F547" t="str">
            <v>from_HQ_pathway Summer Rearing</v>
          </cell>
          <cell r="G547" t="str">
            <v>yes</v>
          </cell>
          <cell r="H547" t="str">
            <v>yes</v>
          </cell>
          <cell r="I547" t="str">
            <v>yes</v>
          </cell>
          <cell r="J547" t="str">
            <v>no</v>
          </cell>
          <cell r="K547" t="str">
            <v>no</v>
          </cell>
          <cell r="L547" t="str">
            <v>spring_chinook_AND_steelhead</v>
          </cell>
        </row>
        <row r="548">
          <cell r="C548" t="str">
            <v>Chewuch River Pearrygin 11</v>
          </cell>
          <cell r="D548" t="str">
            <v>Floodplain Reconnection</v>
          </cell>
          <cell r="E548" t="str">
            <v>Riparian- Canopy Cover, Off-Channel- Floodplain, Riparian- Canopy Cover, Off-Channel- Floodplain, Off-Channel- Floodplain</v>
          </cell>
          <cell r="F548" t="str">
            <v>from_HQ_pathway Summer Rearing</v>
          </cell>
          <cell r="G548" t="str">
            <v>yes</v>
          </cell>
          <cell r="H548" t="str">
            <v>yes</v>
          </cell>
          <cell r="I548" t="str">
            <v>yes</v>
          </cell>
          <cell r="J548" t="str">
            <v>no</v>
          </cell>
          <cell r="K548" t="str">
            <v>no</v>
          </cell>
          <cell r="L548" t="str">
            <v>spring_chinook_AND_steelhead</v>
          </cell>
        </row>
        <row r="549">
          <cell r="C549" t="str">
            <v>Chewuch River Pearrygin 11</v>
          </cell>
          <cell r="D549" t="str">
            <v>Side Channel/Off-Channel Habitat Restoration</v>
          </cell>
          <cell r="E549" t="str">
            <v>Riparian- Canopy Cover, Riparian, Bank Stability, Riparian- Canopy Cover, Riparian, Bank Stability</v>
          </cell>
          <cell r="F549" t="str">
            <v>from_HQ_pathway</v>
          </cell>
          <cell r="G549" t="str">
            <v>yes</v>
          </cell>
          <cell r="H549" t="str">
            <v>yes</v>
          </cell>
          <cell r="I549" t="str">
            <v>no</v>
          </cell>
          <cell r="J549" t="str">
            <v>no</v>
          </cell>
          <cell r="K549" t="str">
            <v>no</v>
          </cell>
          <cell r="L549" t="str">
            <v>spring_chinook_AND_steelhead</v>
          </cell>
        </row>
        <row r="550">
          <cell r="C550" t="str">
            <v>Chewuch River Pearrygin 11</v>
          </cell>
          <cell r="D550" t="str">
            <v>Bank Restoration</v>
          </cell>
          <cell r="E550" t="str">
            <v>Riparian, Bank Stability, Riparian, Bank Stability</v>
          </cell>
          <cell r="F550" t="str">
            <v>from_HQ_pathway</v>
          </cell>
          <cell r="G550" t="str">
            <v>yes</v>
          </cell>
          <cell r="H550" t="str">
            <v>yes</v>
          </cell>
          <cell r="I550" t="str">
            <v>no</v>
          </cell>
          <cell r="J550" t="str">
            <v>no</v>
          </cell>
          <cell r="K550" t="str">
            <v>no</v>
          </cell>
          <cell r="L550" t="str">
            <v>spring_chinook_AND_steelhead</v>
          </cell>
        </row>
        <row r="551">
          <cell r="C551" t="str">
            <v>Chewuch River Pearrygin 11</v>
          </cell>
          <cell r="D551" t="str">
            <v>Floodplain Reconnection</v>
          </cell>
          <cell r="E551" t="str">
            <v>Riparian, Bank Stability, Riparian, Bank Stability</v>
          </cell>
          <cell r="F551" t="str">
            <v>from_HQ_pathway</v>
          </cell>
          <cell r="G551" t="str">
            <v>yes</v>
          </cell>
          <cell r="H551" t="str">
            <v>yes</v>
          </cell>
          <cell r="I551" t="str">
            <v>no</v>
          </cell>
          <cell r="J551" t="str">
            <v>no</v>
          </cell>
          <cell r="K551" t="str">
            <v>no</v>
          </cell>
          <cell r="L551" t="str">
            <v>spring_chinook_AND_steelhead</v>
          </cell>
        </row>
        <row r="552">
          <cell r="C552" t="str">
            <v>Chewuch River Pearrygin 11</v>
          </cell>
          <cell r="D552" t="str">
            <v>Channel Complexity Restoration</v>
          </cell>
          <cell r="E552" t="str">
            <v>Cover- Wood, Cover- Wood, Cover- Wood, Cover- Wood</v>
          </cell>
          <cell r="F552" t="str">
            <v>from_HQ_pathway Summer Rearing Winter Rearing</v>
          </cell>
          <cell r="G552" t="str">
            <v>yes</v>
          </cell>
          <cell r="H552" t="str">
            <v>yes</v>
          </cell>
          <cell r="I552" t="str">
            <v>yes</v>
          </cell>
          <cell r="J552" t="str">
            <v>no</v>
          </cell>
          <cell r="K552" t="str">
            <v>no</v>
          </cell>
          <cell r="L552" t="str">
            <v>spring_chinook_AND_steelhead</v>
          </cell>
        </row>
        <row r="553">
          <cell r="C553" t="str">
            <v>Chewuch River Pearrygin 11</v>
          </cell>
          <cell r="D553" t="str">
            <v>Channel Modification</v>
          </cell>
          <cell r="E553" t="str">
            <v>Cover- Wood, Bank Stability, Cover- Wood, Bank Stability, Cover- Wood, Cover- Wood</v>
          </cell>
          <cell r="F553" t="str">
            <v>from_HQ_pathway Summer Rearing Winter Rearing</v>
          </cell>
          <cell r="G553" t="str">
            <v>yes</v>
          </cell>
          <cell r="H553" t="str">
            <v>yes</v>
          </cell>
          <cell r="I553" t="str">
            <v>yes</v>
          </cell>
          <cell r="J553" t="str">
            <v>no</v>
          </cell>
          <cell r="K553" t="str">
            <v>no</v>
          </cell>
          <cell r="L553" t="str">
            <v>spring_chinook_AND_steelhead</v>
          </cell>
        </row>
        <row r="554">
          <cell r="C554" t="str">
            <v>Chewuch River Pearrygin 11</v>
          </cell>
          <cell r="D554" t="str">
            <v>Side Channel/Off-Channel Habitat Restoration</v>
          </cell>
          <cell r="E554" t="str">
            <v>Off-Channel- Side-Channels, Off-Channel- Side-Channels, Off-Channel- Side-Channels, Off-Channel- Side-Channels</v>
          </cell>
          <cell r="F554" t="str">
            <v>from_HQ_pathway Summer Rearing Winter Rearing</v>
          </cell>
          <cell r="G554" t="str">
            <v>yes</v>
          </cell>
          <cell r="H554" t="str">
            <v>yes</v>
          </cell>
          <cell r="I554" t="str">
            <v>yes</v>
          </cell>
          <cell r="J554" t="str">
            <v>no</v>
          </cell>
          <cell r="K554" t="str">
            <v>no</v>
          </cell>
          <cell r="L554" t="str">
            <v>spring_chinook_AND_steelhead</v>
          </cell>
        </row>
        <row r="555">
          <cell r="C555" t="str">
            <v>Chewuch River Pearrygin 11</v>
          </cell>
          <cell r="D555" t="str">
            <v>Channel Complexity Restoration</v>
          </cell>
          <cell r="E555" t="str">
            <v>Bank Stability, Bank Stability</v>
          </cell>
          <cell r="F555" t="str">
            <v>from_HQ_pathway</v>
          </cell>
          <cell r="G555" t="str">
            <v>yes</v>
          </cell>
          <cell r="H555" t="str">
            <v>yes</v>
          </cell>
          <cell r="I555" t="str">
            <v>no</v>
          </cell>
          <cell r="J555" t="str">
            <v>no</v>
          </cell>
          <cell r="K555" t="str">
            <v>no</v>
          </cell>
          <cell r="L555" t="str">
            <v>spring_chinook_AND_steelhead</v>
          </cell>
        </row>
        <row r="556">
          <cell r="C556" t="str">
            <v>Chewuch River Thirtymile 01</v>
          </cell>
          <cell r="D556" t="str">
            <v>Channel Modification</v>
          </cell>
          <cell r="E556" t="str">
            <v>Flow- Summer Base Flow, Flow- Summer Base Flow</v>
          </cell>
          <cell r="F556" t="str">
            <v>from_HQ_pathway</v>
          </cell>
          <cell r="G556" t="str">
            <v>yes</v>
          </cell>
          <cell r="H556" t="str">
            <v>yes</v>
          </cell>
          <cell r="I556" t="str">
            <v>no</v>
          </cell>
          <cell r="J556" t="str">
            <v>no</v>
          </cell>
          <cell r="K556" t="str">
            <v>no</v>
          </cell>
          <cell r="L556" t="str">
            <v>spring_chinook_AND_steelhead</v>
          </cell>
        </row>
        <row r="557">
          <cell r="C557" t="str">
            <v>Chewuch River Thirtymile 01</v>
          </cell>
          <cell r="D557" t="str">
            <v>Instream Flow Acquisition</v>
          </cell>
          <cell r="E557" t="str">
            <v>Flow- Summer Base Flow, Riparian-Disturbance, Riparian- Canopy Cover, Riparian, Flow- Summer Base Flow, Riparian-Disturbance, Riparian- Canopy Cover, Riparian</v>
          </cell>
          <cell r="F557" t="str">
            <v>from_HQ_pathway</v>
          </cell>
          <cell r="G557" t="str">
            <v>yes</v>
          </cell>
          <cell r="H557" t="str">
            <v>yes</v>
          </cell>
          <cell r="I557" t="str">
            <v>no</v>
          </cell>
          <cell r="J557" t="str">
            <v>no</v>
          </cell>
          <cell r="K557" t="str">
            <v>no</v>
          </cell>
          <cell r="L557" t="str">
            <v>spring_chinook_AND_steelhead</v>
          </cell>
        </row>
        <row r="558">
          <cell r="C558" t="str">
            <v>Chewuch River Thirtymile 01</v>
          </cell>
          <cell r="D558" t="str">
            <v>Restoration</v>
          </cell>
          <cell r="E558" t="str">
            <v>Flow- Summer Base Flow, Riparian-Disturbance, Riparian- Canopy Cover, Riparian, Flow- Summer Base Flow, Riparian-Disturbance, Riparian- Canopy Cover, Riparian</v>
          </cell>
          <cell r="F558" t="str">
            <v>from_HQ_pathway</v>
          </cell>
          <cell r="G558" t="str">
            <v>yes</v>
          </cell>
          <cell r="H558" t="str">
            <v>yes</v>
          </cell>
          <cell r="I558" t="str">
            <v>no</v>
          </cell>
          <cell r="J558" t="str">
            <v>no</v>
          </cell>
          <cell r="K558" t="str">
            <v>no</v>
          </cell>
          <cell r="L558" t="str">
            <v>spring_chinook_AND_steelhead</v>
          </cell>
        </row>
        <row r="559">
          <cell r="C559" t="str">
            <v>Chewuch River Thirtymile 01</v>
          </cell>
          <cell r="D559" t="str">
            <v>Upland Management</v>
          </cell>
          <cell r="E559" t="str">
            <v>Flow- Summer Base Flow, Flow- Summer Base Flow</v>
          </cell>
          <cell r="F559" t="str">
            <v>from_HQ_pathway</v>
          </cell>
          <cell r="G559" t="str">
            <v>yes</v>
          </cell>
          <cell r="H559" t="str">
            <v>yes</v>
          </cell>
          <cell r="I559" t="str">
            <v>no</v>
          </cell>
          <cell r="J559" t="str">
            <v>no</v>
          </cell>
          <cell r="K559" t="str">
            <v>no</v>
          </cell>
          <cell r="L559" t="str">
            <v>spring_chinook_AND_steelhead</v>
          </cell>
        </row>
        <row r="560">
          <cell r="C560" t="str">
            <v>Chewuch River Thirtymile 01</v>
          </cell>
          <cell r="D560" t="str">
            <v>Floodplain Reconnection</v>
          </cell>
          <cell r="E560" t="str">
            <v>Riparian-Disturbance, Riparian- Canopy Cover, Riparian-Disturbance, Riparian- Canopy Cover</v>
          </cell>
          <cell r="F560" t="str">
            <v>from_HQ_pathway</v>
          </cell>
          <cell r="G560" t="str">
            <v>yes</v>
          </cell>
          <cell r="H560" t="str">
            <v>yes</v>
          </cell>
          <cell r="I560" t="str">
            <v>no</v>
          </cell>
          <cell r="J560" t="str">
            <v>no</v>
          </cell>
          <cell r="K560" t="str">
            <v>no</v>
          </cell>
          <cell r="L560" t="str">
            <v>spring_chinook_AND_steelhead</v>
          </cell>
        </row>
        <row r="561">
          <cell r="C561" t="str">
            <v>Chewuch River Thirtymile 01</v>
          </cell>
          <cell r="D561" t="str">
            <v>Side Channel/Off-Channel Habitat Restoration</v>
          </cell>
          <cell r="E561" t="str">
            <v>Riparian-Disturbance, Riparian- Canopy Cover, Riparian, Channel Stability, Bank Stability, Stability, Riparian-Disturbance, Riparian- Canopy Cover, Riparian, Channel Stability, Bank Stability, Stability</v>
          </cell>
          <cell r="F561" t="str">
            <v>from_HQ_pathway</v>
          </cell>
          <cell r="G561" t="str">
            <v>yes</v>
          </cell>
          <cell r="H561" t="str">
            <v>yes</v>
          </cell>
          <cell r="I561" t="str">
            <v>no</v>
          </cell>
          <cell r="J561" t="str">
            <v>no</v>
          </cell>
          <cell r="K561" t="str">
            <v>no</v>
          </cell>
          <cell r="L561" t="str">
            <v>spring_chinook_AND_steelhead</v>
          </cell>
        </row>
        <row r="562">
          <cell r="C562" t="str">
            <v>Chewuch River Thirtymile 01</v>
          </cell>
          <cell r="D562" t="str">
            <v>Bank Restoration</v>
          </cell>
          <cell r="E562" t="str">
            <v>Riparian, Channel Stability, Bank Stability, Stability, Riparian, Channel Stability, Bank Stability, Stability</v>
          </cell>
          <cell r="F562" t="str">
            <v>from_HQ_pathway</v>
          </cell>
          <cell r="G562" t="str">
            <v>yes</v>
          </cell>
          <cell r="H562" t="str">
            <v>yes</v>
          </cell>
          <cell r="I562" t="str">
            <v>no</v>
          </cell>
          <cell r="J562" t="str">
            <v>no</v>
          </cell>
          <cell r="K562" t="str">
            <v>no</v>
          </cell>
          <cell r="L562" t="str">
            <v>spring_chinook_AND_steelhead</v>
          </cell>
        </row>
        <row r="563">
          <cell r="C563" t="str">
            <v>Chewuch River Thirtymile 01</v>
          </cell>
          <cell r="D563" t="str">
            <v>Floodplain Reconnection</v>
          </cell>
          <cell r="E563" t="str">
            <v>Riparian, Channel Stability, Bank Stability, Stability, Riparian, Channel Stability, Bank Stability, Stability</v>
          </cell>
          <cell r="F563" t="str">
            <v>from_HQ_pathway</v>
          </cell>
          <cell r="G563" t="str">
            <v>yes</v>
          </cell>
          <cell r="H563" t="str">
            <v>yes</v>
          </cell>
          <cell r="I563" t="str">
            <v>no</v>
          </cell>
          <cell r="J563" t="str">
            <v>no</v>
          </cell>
          <cell r="K563" t="str">
            <v>no</v>
          </cell>
          <cell r="L563" t="str">
            <v>spring_chinook_AND_steelhead</v>
          </cell>
        </row>
        <row r="564">
          <cell r="C564" t="str">
            <v>Chewuch River Thirtymile 01</v>
          </cell>
          <cell r="D564" t="str">
            <v>Channel Complexity Restoration</v>
          </cell>
          <cell r="E564" t="str">
            <v>Coarse Substrate, Pool Quantity&amp; Quality, Coarse Substrate, Pool Quantity&amp; Quality</v>
          </cell>
          <cell r="F564" t="str">
            <v>from_HQ_pathway</v>
          </cell>
          <cell r="G564" t="str">
            <v>yes</v>
          </cell>
          <cell r="H564" t="str">
            <v>yes</v>
          </cell>
          <cell r="I564" t="str">
            <v>no</v>
          </cell>
          <cell r="J564" t="str">
            <v>no</v>
          </cell>
          <cell r="K564" t="str">
            <v>no</v>
          </cell>
          <cell r="L564" t="str">
            <v>spring_chinook_AND_steelhead</v>
          </cell>
        </row>
        <row r="565">
          <cell r="C565" t="str">
            <v>Chewuch River Thirtymile 01</v>
          </cell>
          <cell r="D565" t="str">
            <v>Channel Modification</v>
          </cell>
          <cell r="E565" t="str">
            <v>Coarse Substrate, Pool Quantity&amp; Quality, Channel Stability, Bank Stability, Stability, Coarse Substrate, Pool Quantity&amp; Quality, Channel Stability, Bank Stability, Stability</v>
          </cell>
          <cell r="F565" t="str">
            <v>from_HQ_pathway</v>
          </cell>
          <cell r="G565" t="str">
            <v>yes</v>
          </cell>
          <cell r="H565" t="str">
            <v>yes</v>
          </cell>
          <cell r="I565" t="str">
            <v>no</v>
          </cell>
          <cell r="J565" t="str">
            <v>no</v>
          </cell>
          <cell r="K565" t="str">
            <v>no</v>
          </cell>
          <cell r="L565" t="str">
            <v>spring_chinook_AND_steelhead</v>
          </cell>
        </row>
        <row r="566">
          <cell r="C566" t="str">
            <v>Chewuch River Thirtymile 01</v>
          </cell>
          <cell r="D566" t="str">
            <v>Fine Sediment Management</v>
          </cell>
          <cell r="E566" t="str">
            <v>Coarse Substrate, Pool Quantity&amp; Quality, Coarse Substrate, Pool Quantity&amp; Quality</v>
          </cell>
          <cell r="F566" t="str">
            <v>from_HQ_pathway</v>
          </cell>
          <cell r="G566" t="str">
            <v>yes</v>
          </cell>
          <cell r="H566" t="str">
            <v>yes</v>
          </cell>
          <cell r="I566" t="str">
            <v>no</v>
          </cell>
          <cell r="J566" t="str">
            <v>no</v>
          </cell>
          <cell r="K566" t="str">
            <v>no</v>
          </cell>
          <cell r="L566" t="str">
            <v>spring_chinook_AND_steelhead</v>
          </cell>
        </row>
        <row r="567">
          <cell r="C567" t="str">
            <v>Chewuch River Thirtymile 01</v>
          </cell>
          <cell r="D567" t="str">
            <v>Side Channel/Off-Channel Habitat Restoration</v>
          </cell>
          <cell r="E567" t="str">
            <v>Off-Channel- Side-Channels, Off-Channel- Side-Channels</v>
          </cell>
          <cell r="F567" t="str">
            <v>from_HQ_pathway</v>
          </cell>
          <cell r="G567" t="str">
            <v>yes</v>
          </cell>
          <cell r="H567" t="str">
            <v>yes</v>
          </cell>
          <cell r="I567" t="str">
            <v>no</v>
          </cell>
          <cell r="J567" t="str">
            <v>no</v>
          </cell>
          <cell r="K567" t="str">
            <v>no</v>
          </cell>
          <cell r="L567" t="str">
            <v>spring_chinook_AND_steelhead</v>
          </cell>
        </row>
        <row r="568">
          <cell r="C568" t="str">
            <v>Chewuch River Thirtymile 01</v>
          </cell>
          <cell r="D568" t="str">
            <v>Channel Complexity Restoration</v>
          </cell>
          <cell r="E568" t="str">
            <v>Channel Stability, Bank Stability, Stability, Channel Stability, Bank Stability, Stability</v>
          </cell>
          <cell r="F568" t="str">
            <v>from_HQ_pathway</v>
          </cell>
          <cell r="G568" t="str">
            <v>yes</v>
          </cell>
          <cell r="H568" t="str">
            <v>yes</v>
          </cell>
          <cell r="I568" t="str">
            <v>no</v>
          </cell>
          <cell r="J568" t="str">
            <v>no</v>
          </cell>
          <cell r="K568" t="str">
            <v>no</v>
          </cell>
          <cell r="L568" t="str">
            <v>spring_chinook_AND_steelhead</v>
          </cell>
        </row>
        <row r="569">
          <cell r="C569" t="str">
            <v>Chewuch River Thirtymile 02</v>
          </cell>
          <cell r="D569" t="str">
            <v>Channel Modification</v>
          </cell>
          <cell r="E569" t="str">
            <v>Flow- Summer Base Flow, Flow- Summer Base Flow</v>
          </cell>
          <cell r="F569" t="str">
            <v>from_HQ_pathway</v>
          </cell>
          <cell r="G569" t="str">
            <v>yes</v>
          </cell>
          <cell r="H569" t="str">
            <v>yes</v>
          </cell>
          <cell r="I569" t="str">
            <v>no</v>
          </cell>
          <cell r="J569" t="str">
            <v>no</v>
          </cell>
          <cell r="K569" t="str">
            <v>no</v>
          </cell>
          <cell r="L569" t="str">
            <v>spring_chinook_AND_steelhead</v>
          </cell>
        </row>
        <row r="570">
          <cell r="C570" t="str">
            <v>Chewuch River Thirtymile 02</v>
          </cell>
          <cell r="D570" t="str">
            <v>Instream Flow Acquisition</v>
          </cell>
          <cell r="E570" t="str">
            <v>Flow- Summer Base Flow, Riparian-Disturbance, Riparian- Canopy Cover, Riparian, Flow- Summer Base Flow, Riparian-Disturbance, Riparian- Canopy Cover, Riparian</v>
          </cell>
          <cell r="F570" t="str">
            <v>from_HQ_pathway</v>
          </cell>
          <cell r="G570" t="str">
            <v>yes</v>
          </cell>
          <cell r="H570" t="str">
            <v>yes</v>
          </cell>
          <cell r="I570" t="str">
            <v>no</v>
          </cell>
          <cell r="J570" t="str">
            <v>no</v>
          </cell>
          <cell r="K570" t="str">
            <v>no</v>
          </cell>
          <cell r="L570" t="str">
            <v>spring_chinook_AND_steelhead</v>
          </cell>
        </row>
        <row r="571">
          <cell r="C571" t="str">
            <v>Chewuch River Thirtymile 02</v>
          </cell>
          <cell r="D571" t="str">
            <v>Restoration</v>
          </cell>
          <cell r="E571" t="str">
            <v>Flow- Summer Base Flow, Riparian-Disturbance, Riparian- Canopy Cover, Riparian, Flow- Summer Base Flow, Riparian-Disturbance, Riparian- Canopy Cover, Riparian</v>
          </cell>
          <cell r="F571" t="str">
            <v>from_HQ_pathway</v>
          </cell>
          <cell r="G571" t="str">
            <v>yes</v>
          </cell>
          <cell r="H571" t="str">
            <v>yes</v>
          </cell>
          <cell r="I571" t="str">
            <v>no</v>
          </cell>
          <cell r="J571" t="str">
            <v>no</v>
          </cell>
          <cell r="K571" t="str">
            <v>no</v>
          </cell>
          <cell r="L571" t="str">
            <v>spring_chinook_AND_steelhead</v>
          </cell>
        </row>
        <row r="572">
          <cell r="C572" t="str">
            <v>Chewuch River Thirtymile 02</v>
          </cell>
          <cell r="D572" t="str">
            <v>Upland Management</v>
          </cell>
          <cell r="E572" t="str">
            <v>Flow- Summer Base Flow, Flow- Summer Base Flow</v>
          </cell>
          <cell r="F572" t="str">
            <v>from_HQ_pathway</v>
          </cell>
          <cell r="G572" t="str">
            <v>yes</v>
          </cell>
          <cell r="H572" t="str">
            <v>yes</v>
          </cell>
          <cell r="I572" t="str">
            <v>no</v>
          </cell>
          <cell r="J572" t="str">
            <v>no</v>
          </cell>
          <cell r="K572" t="str">
            <v>no</v>
          </cell>
          <cell r="L572" t="str">
            <v>spring_chinook_AND_steelhead</v>
          </cell>
        </row>
        <row r="573">
          <cell r="C573" t="str">
            <v>Chewuch River Thirtymile 02</v>
          </cell>
          <cell r="D573" t="str">
            <v>Floodplain Reconnection</v>
          </cell>
          <cell r="E573" t="str">
            <v>Riparian-Disturbance, Riparian- Canopy Cover, Riparian-Disturbance, Riparian- Canopy Cover</v>
          </cell>
          <cell r="F573" t="str">
            <v>from_HQ_pathway</v>
          </cell>
          <cell r="G573" t="str">
            <v>yes</v>
          </cell>
          <cell r="H573" t="str">
            <v>yes</v>
          </cell>
          <cell r="I573" t="str">
            <v>no</v>
          </cell>
          <cell r="J573" t="str">
            <v>no</v>
          </cell>
          <cell r="K573" t="str">
            <v>no</v>
          </cell>
          <cell r="L573" t="str">
            <v>spring_chinook_AND_steelhead</v>
          </cell>
        </row>
        <row r="574">
          <cell r="C574" t="str">
            <v>Chewuch River Thirtymile 02</v>
          </cell>
          <cell r="D574" t="str">
            <v>Side Channel/Off-Channel Habitat Restoration</v>
          </cell>
          <cell r="E574" t="str">
            <v>Riparian-Disturbance, Riparian- Canopy Cover, Riparian, Channel Stability, Bank Stability, Stability, Riparian-Disturbance, Riparian- Canopy Cover, Riparian, Channel Stability, Bank Stability, Stability</v>
          </cell>
          <cell r="F574" t="str">
            <v>from_HQ_pathway</v>
          </cell>
          <cell r="G574" t="str">
            <v>yes</v>
          </cell>
          <cell r="H574" t="str">
            <v>yes</v>
          </cell>
          <cell r="I574" t="str">
            <v>no</v>
          </cell>
          <cell r="J574" t="str">
            <v>no</v>
          </cell>
          <cell r="K574" t="str">
            <v>no</v>
          </cell>
          <cell r="L574" t="str">
            <v>spring_chinook_AND_steelhead</v>
          </cell>
        </row>
        <row r="575">
          <cell r="C575" t="str">
            <v>Chewuch River Thirtymile 02</v>
          </cell>
          <cell r="D575" t="str">
            <v>Bank Restoration</v>
          </cell>
          <cell r="E575" t="str">
            <v>Riparian, Channel Stability, Bank Stability, Stability, Riparian, Channel Stability, Bank Stability, Stability</v>
          </cell>
          <cell r="F575" t="str">
            <v>from_HQ_pathway</v>
          </cell>
          <cell r="G575" t="str">
            <v>yes</v>
          </cell>
          <cell r="H575" t="str">
            <v>yes</v>
          </cell>
          <cell r="I575" t="str">
            <v>no</v>
          </cell>
          <cell r="J575" t="str">
            <v>no</v>
          </cell>
          <cell r="K575" t="str">
            <v>no</v>
          </cell>
          <cell r="L575" t="str">
            <v>spring_chinook_AND_steelhead</v>
          </cell>
        </row>
        <row r="576">
          <cell r="C576" t="str">
            <v>Chewuch River Thirtymile 02</v>
          </cell>
          <cell r="D576" t="str">
            <v>Floodplain Reconnection</v>
          </cell>
          <cell r="E576" t="str">
            <v>Riparian, Channel Stability, Bank Stability, Stability, Riparian, Channel Stability, Bank Stability, Stability</v>
          </cell>
          <cell r="F576" t="str">
            <v>from_HQ_pathway</v>
          </cell>
          <cell r="G576" t="str">
            <v>yes</v>
          </cell>
          <cell r="H576" t="str">
            <v>yes</v>
          </cell>
          <cell r="I576" t="str">
            <v>no</v>
          </cell>
          <cell r="J576" t="str">
            <v>no</v>
          </cell>
          <cell r="K576" t="str">
            <v>no</v>
          </cell>
          <cell r="L576" t="str">
            <v>spring_chinook_AND_steelhead</v>
          </cell>
        </row>
        <row r="577">
          <cell r="C577" t="str">
            <v>Chewuch River Thirtymile 02</v>
          </cell>
          <cell r="D577" t="str">
            <v>Channel Complexity Restoration</v>
          </cell>
          <cell r="E577" t="str">
            <v>Coarse Substrate, Pool Quantity&amp; Quality, Coarse Substrate, Pool Quantity&amp; Quality</v>
          </cell>
          <cell r="F577" t="str">
            <v>from_HQ_pathway</v>
          </cell>
          <cell r="G577" t="str">
            <v>yes</v>
          </cell>
          <cell r="H577" t="str">
            <v>yes</v>
          </cell>
          <cell r="I577" t="str">
            <v>no</v>
          </cell>
          <cell r="J577" t="str">
            <v>no</v>
          </cell>
          <cell r="K577" t="str">
            <v>no</v>
          </cell>
          <cell r="L577" t="str">
            <v>spring_chinook_AND_steelhead</v>
          </cell>
        </row>
        <row r="578">
          <cell r="C578" t="str">
            <v>Chewuch River Thirtymile 02</v>
          </cell>
          <cell r="D578" t="str">
            <v>Channel Modification</v>
          </cell>
          <cell r="E578" t="str">
            <v>Coarse Substrate, Pool Quantity&amp; Quality, Channel Stability, Bank Stability, Stability, Coarse Substrate, Pool Quantity&amp; Quality, Channel Stability, Bank Stability, Stability</v>
          </cell>
          <cell r="F578" t="str">
            <v>from_HQ_pathway</v>
          </cell>
          <cell r="G578" t="str">
            <v>yes</v>
          </cell>
          <cell r="H578" t="str">
            <v>yes</v>
          </cell>
          <cell r="I578" t="str">
            <v>no</v>
          </cell>
          <cell r="J578" t="str">
            <v>no</v>
          </cell>
          <cell r="K578" t="str">
            <v>no</v>
          </cell>
          <cell r="L578" t="str">
            <v>spring_chinook_AND_steelhead</v>
          </cell>
        </row>
        <row r="579">
          <cell r="C579" t="str">
            <v>Chewuch River Thirtymile 02</v>
          </cell>
          <cell r="D579" t="str">
            <v>Fine Sediment Management</v>
          </cell>
          <cell r="E579" t="str">
            <v>Coarse Substrate, Pool Quantity&amp; Quality, Coarse Substrate, Pool Quantity&amp; Quality</v>
          </cell>
          <cell r="F579" t="str">
            <v>from_HQ_pathway</v>
          </cell>
          <cell r="G579" t="str">
            <v>yes</v>
          </cell>
          <cell r="H579" t="str">
            <v>yes</v>
          </cell>
          <cell r="I579" t="str">
            <v>no</v>
          </cell>
          <cell r="J579" t="str">
            <v>no</v>
          </cell>
          <cell r="K579" t="str">
            <v>no</v>
          </cell>
          <cell r="L579" t="str">
            <v>spring_chinook_AND_steelhead</v>
          </cell>
        </row>
        <row r="580">
          <cell r="C580" t="str">
            <v>Chewuch River Thirtymile 02</v>
          </cell>
          <cell r="D580" t="str">
            <v>Channel Complexity Restoration</v>
          </cell>
          <cell r="E580" t="str">
            <v>Channel Stability, Bank Stability, Stability, Channel Stability, Bank Stability, Stability</v>
          </cell>
          <cell r="F580" t="str">
            <v>from_HQ_pathway</v>
          </cell>
          <cell r="G580" t="str">
            <v>yes</v>
          </cell>
          <cell r="H580" t="str">
            <v>yes</v>
          </cell>
          <cell r="I580" t="str">
            <v>no</v>
          </cell>
          <cell r="J580" t="str">
            <v>no</v>
          </cell>
          <cell r="K580" t="str">
            <v>no</v>
          </cell>
          <cell r="L580" t="str">
            <v>spring_chinook_AND_steelhead</v>
          </cell>
        </row>
        <row r="581">
          <cell r="C581" t="str">
            <v>Methow River Alta Coulee 02</v>
          </cell>
          <cell r="D581" t="str">
            <v>Water Quality Improvement</v>
          </cell>
          <cell r="E581" t="str">
            <v>Temperature- Rearing</v>
          </cell>
          <cell r="F581" t="str">
            <v>from_HQ_pathway</v>
          </cell>
          <cell r="G581" t="str">
            <v>no</v>
          </cell>
          <cell r="H581" t="str">
            <v>yes</v>
          </cell>
          <cell r="I581" t="str">
            <v>no</v>
          </cell>
          <cell r="J581" t="str">
            <v>no</v>
          </cell>
          <cell r="K581" t="str">
            <v>no</v>
          </cell>
          <cell r="L581" t="str">
            <v>steelhead</v>
          </cell>
        </row>
        <row r="582">
          <cell r="C582" t="str">
            <v>Methow River Alta Coulee 02</v>
          </cell>
          <cell r="D582" t="str">
            <v>Floodplain Reconnection</v>
          </cell>
          <cell r="E582" t="str">
            <v>Riparian- Structure, Riparian-Disturbance, Riparian- Canopy Cover, Off-Channel- Floodplain</v>
          </cell>
          <cell r="F582" t="str">
            <v>from_HQ_pathway</v>
          </cell>
          <cell r="G582" t="str">
            <v>no</v>
          </cell>
          <cell r="H582" t="str">
            <v>yes</v>
          </cell>
          <cell r="I582" t="str">
            <v>no</v>
          </cell>
          <cell r="J582" t="str">
            <v>no</v>
          </cell>
          <cell r="K582" t="str">
            <v>no</v>
          </cell>
          <cell r="L582" t="str">
            <v>steelhead</v>
          </cell>
        </row>
        <row r="583">
          <cell r="C583" t="str">
            <v>Methow River Alta Coulee 02</v>
          </cell>
          <cell r="D583" t="str">
            <v>Instream Flow Acquisition</v>
          </cell>
          <cell r="E583" t="str">
            <v>Riparian- Structure, Riparian-Disturbance, Riparian- Canopy Cover, Riparian</v>
          </cell>
          <cell r="F583" t="str">
            <v>from_HQ_pathway</v>
          </cell>
          <cell r="G583" t="str">
            <v>no</v>
          </cell>
          <cell r="H583" t="str">
            <v>yes</v>
          </cell>
          <cell r="I583" t="str">
            <v>no</v>
          </cell>
          <cell r="J583" t="str">
            <v>no</v>
          </cell>
          <cell r="K583" t="str">
            <v>no</v>
          </cell>
          <cell r="L583" t="str">
            <v>steelhead</v>
          </cell>
        </row>
        <row r="584">
          <cell r="C584" t="str">
            <v>Methow River Alta Coulee 02</v>
          </cell>
          <cell r="D584" t="str">
            <v>Restoration</v>
          </cell>
          <cell r="E584" t="str">
            <v>Riparian- Structure, Riparian-Disturbance, Riparian- Canopy Cover, Riparian</v>
          </cell>
          <cell r="F584" t="str">
            <v>from_HQ_pathway</v>
          </cell>
          <cell r="G584" t="str">
            <v>no</v>
          </cell>
          <cell r="H584" t="str">
            <v>yes</v>
          </cell>
          <cell r="I584" t="str">
            <v>no</v>
          </cell>
          <cell r="J584" t="str">
            <v>no</v>
          </cell>
          <cell r="K584" t="str">
            <v>no</v>
          </cell>
          <cell r="L584" t="str">
            <v>steelhead</v>
          </cell>
        </row>
        <row r="585">
          <cell r="C585" t="str">
            <v>Methow River Alta Coulee 02</v>
          </cell>
          <cell r="D585" t="str">
            <v>Side Channel/Off-Channel Habitat Restoration</v>
          </cell>
          <cell r="E585" t="str">
            <v>Riparian- Structure, Riparian-Disturbance, Riparian- Canopy Cover, Riparian, Channel Stability, Bank Stability, Stability</v>
          </cell>
          <cell r="F585" t="str">
            <v>from_HQ_pathway</v>
          </cell>
          <cell r="G585" t="str">
            <v>no</v>
          </cell>
          <cell r="H585" t="str">
            <v>yes</v>
          </cell>
          <cell r="I585" t="str">
            <v>no</v>
          </cell>
          <cell r="J585" t="str">
            <v>no</v>
          </cell>
          <cell r="K585" t="str">
            <v>no</v>
          </cell>
          <cell r="L585" t="str">
            <v>steelhead</v>
          </cell>
        </row>
        <row r="586">
          <cell r="C586" t="str">
            <v>Methow River Alta Coulee 02</v>
          </cell>
          <cell r="D586" t="str">
            <v>Bank Restoration</v>
          </cell>
          <cell r="E586" t="str">
            <v>Riparian, Channel Stability, Bank Stability, Stability</v>
          </cell>
          <cell r="F586" t="str">
            <v>from_HQ_pathway</v>
          </cell>
          <cell r="G586" t="str">
            <v>no</v>
          </cell>
          <cell r="H586" t="str">
            <v>yes</v>
          </cell>
          <cell r="I586" t="str">
            <v>no</v>
          </cell>
          <cell r="J586" t="str">
            <v>no</v>
          </cell>
          <cell r="K586" t="str">
            <v>no</v>
          </cell>
          <cell r="L586" t="str">
            <v>steelhead</v>
          </cell>
        </row>
        <row r="587">
          <cell r="C587" t="str">
            <v>Methow River Alta Coulee 02</v>
          </cell>
          <cell r="D587" t="str">
            <v>Floodplain Reconnection</v>
          </cell>
          <cell r="E587" t="str">
            <v>Riparian, Channel Stability, Bank Stability, Stability</v>
          </cell>
          <cell r="F587" t="str">
            <v>from_HQ_pathway</v>
          </cell>
          <cell r="G587" t="str">
            <v>no</v>
          </cell>
          <cell r="H587" t="str">
            <v>yes</v>
          </cell>
          <cell r="I587" t="str">
            <v>no</v>
          </cell>
          <cell r="J587" t="str">
            <v>no</v>
          </cell>
          <cell r="K587" t="str">
            <v>no</v>
          </cell>
          <cell r="L587" t="str">
            <v>steelhead</v>
          </cell>
        </row>
        <row r="588">
          <cell r="C588" t="str">
            <v>Methow River Alta Coulee 02</v>
          </cell>
          <cell r="D588" t="str">
            <v>Channel Complexity Restoration</v>
          </cell>
          <cell r="E588" t="str">
            <v>Coarse Substrate, Cover- Wood, Pool Quantity&amp; Quality</v>
          </cell>
          <cell r="F588" t="str">
            <v>from_HQ_pathway</v>
          </cell>
          <cell r="G588" t="str">
            <v>no</v>
          </cell>
          <cell r="H588" t="str">
            <v>yes</v>
          </cell>
          <cell r="I588" t="str">
            <v>no</v>
          </cell>
          <cell r="J588" t="str">
            <v>no</v>
          </cell>
          <cell r="K588" t="str">
            <v>no</v>
          </cell>
          <cell r="L588" t="str">
            <v>steelhead</v>
          </cell>
        </row>
        <row r="589">
          <cell r="C589" t="str">
            <v>Methow River Alta Coulee 02</v>
          </cell>
          <cell r="D589" t="str">
            <v>Channel Modification</v>
          </cell>
          <cell r="E589" t="str">
            <v>Coarse Substrate, Cover- Wood, Pool Quantity&amp; Quality, Channel Stability, Bank Stability, Stability</v>
          </cell>
          <cell r="F589" t="str">
            <v>from_HQ_pathway</v>
          </cell>
          <cell r="G589" t="str">
            <v>no</v>
          </cell>
          <cell r="H589" t="str">
            <v>yes</v>
          </cell>
          <cell r="I589" t="str">
            <v>no</v>
          </cell>
          <cell r="J589" t="str">
            <v>no</v>
          </cell>
          <cell r="K589" t="str">
            <v>no</v>
          </cell>
          <cell r="L589" t="str">
            <v>steelhead</v>
          </cell>
        </row>
        <row r="590">
          <cell r="C590" t="str">
            <v>Methow River Alta Coulee 02</v>
          </cell>
          <cell r="D590" t="str">
            <v>Fine Sediment Management</v>
          </cell>
          <cell r="E590" t="str">
            <v>Coarse Substrate, Pool Quantity&amp; Quality</v>
          </cell>
          <cell r="F590" t="str">
            <v>from_HQ_pathway</v>
          </cell>
          <cell r="G590" t="str">
            <v>no</v>
          </cell>
          <cell r="H590" t="str">
            <v>yes</v>
          </cell>
          <cell r="I590" t="str">
            <v>no</v>
          </cell>
          <cell r="J590" t="str">
            <v>no</v>
          </cell>
          <cell r="K590" t="str">
            <v>no</v>
          </cell>
          <cell r="L590" t="str">
            <v>steelhead</v>
          </cell>
        </row>
        <row r="591">
          <cell r="C591" t="str">
            <v>Methow River Alta Coulee 02</v>
          </cell>
          <cell r="D591" t="str">
            <v>Side Channel/Off-Channel Habitat Restoration</v>
          </cell>
          <cell r="E591" t="str">
            <v>Off-Channel- Side-Channels</v>
          </cell>
          <cell r="F591" t="str">
            <v>from_HQ_pathway</v>
          </cell>
          <cell r="G591" t="str">
            <v>no</v>
          </cell>
          <cell r="H591" t="str">
            <v>yes</v>
          </cell>
          <cell r="I591" t="str">
            <v>no</v>
          </cell>
          <cell r="J591" t="str">
            <v>no</v>
          </cell>
          <cell r="K591" t="str">
            <v>no</v>
          </cell>
          <cell r="L591" t="str">
            <v>steelhead</v>
          </cell>
        </row>
        <row r="592">
          <cell r="C592" t="str">
            <v>Methow River Alta Coulee 02</v>
          </cell>
          <cell r="D592" t="str">
            <v>Channel Complexity Restoration</v>
          </cell>
          <cell r="E592" t="str">
            <v>Channel Stability, Bank Stability, Stability</v>
          </cell>
          <cell r="F592" t="str">
            <v>from_HQ_pathway</v>
          </cell>
          <cell r="G592" t="str">
            <v>no</v>
          </cell>
          <cell r="H592" t="str">
            <v>yes</v>
          </cell>
          <cell r="I592" t="str">
            <v>no</v>
          </cell>
          <cell r="J592" t="str">
            <v>no</v>
          </cell>
          <cell r="K592" t="str">
            <v>no</v>
          </cell>
          <cell r="L592" t="str">
            <v>steelhead</v>
          </cell>
        </row>
        <row r="593">
          <cell r="C593" t="str">
            <v>Methow River Alta Coulee 03</v>
          </cell>
          <cell r="D593" t="str">
            <v>Water Quality Improvement</v>
          </cell>
          <cell r="E593" t="str">
            <v>Temperature- Rearing</v>
          </cell>
          <cell r="F593" t="str">
            <v>from_HQ_pathway</v>
          </cell>
          <cell r="G593" t="str">
            <v>no</v>
          </cell>
          <cell r="H593" t="str">
            <v>yes</v>
          </cell>
          <cell r="I593" t="str">
            <v>no</v>
          </cell>
          <cell r="J593" t="str">
            <v>no</v>
          </cell>
          <cell r="K593" t="str">
            <v>no</v>
          </cell>
          <cell r="L593" t="str">
            <v>steelhead</v>
          </cell>
        </row>
        <row r="594">
          <cell r="C594" t="str">
            <v>Methow River Alta Coulee 03</v>
          </cell>
          <cell r="D594" t="str">
            <v>Floodplain Reconnection</v>
          </cell>
          <cell r="E594" t="str">
            <v>Riparian- Structure, Riparian-Disturbance, Riparian- Canopy Cover, Off-Channel- Floodplain</v>
          </cell>
          <cell r="F594" t="str">
            <v>from_HQ_pathway</v>
          </cell>
          <cell r="G594" t="str">
            <v>no</v>
          </cell>
          <cell r="H594" t="str">
            <v>yes</v>
          </cell>
          <cell r="I594" t="str">
            <v>no</v>
          </cell>
          <cell r="J594" t="str">
            <v>no</v>
          </cell>
          <cell r="K594" t="str">
            <v>no</v>
          </cell>
          <cell r="L594" t="str">
            <v>steelhead</v>
          </cell>
        </row>
        <row r="595">
          <cell r="C595" t="str">
            <v>Methow River Alta Coulee 03</v>
          </cell>
          <cell r="D595" t="str">
            <v>Instream Flow Acquisition</v>
          </cell>
          <cell r="E595" t="str">
            <v>Riparian- Structure, Riparian-Disturbance, Riparian- Canopy Cover, Riparian</v>
          </cell>
          <cell r="F595" t="str">
            <v>from_HQ_pathway</v>
          </cell>
          <cell r="G595" t="str">
            <v>no</v>
          </cell>
          <cell r="H595" t="str">
            <v>yes</v>
          </cell>
          <cell r="I595" t="str">
            <v>no</v>
          </cell>
          <cell r="J595" t="str">
            <v>no</v>
          </cell>
          <cell r="K595" t="str">
            <v>no</v>
          </cell>
          <cell r="L595" t="str">
            <v>steelhead</v>
          </cell>
        </row>
        <row r="596">
          <cell r="C596" t="str">
            <v>Methow River Alta Coulee 03</v>
          </cell>
          <cell r="D596" t="str">
            <v>Restoration</v>
          </cell>
          <cell r="E596" t="str">
            <v>Riparian- Structure, Riparian-Disturbance, Riparian- Canopy Cover, Riparian</v>
          </cell>
          <cell r="F596" t="str">
            <v>from_HQ_pathway</v>
          </cell>
          <cell r="G596" t="str">
            <v>no</v>
          </cell>
          <cell r="H596" t="str">
            <v>yes</v>
          </cell>
          <cell r="I596" t="str">
            <v>no</v>
          </cell>
          <cell r="J596" t="str">
            <v>no</v>
          </cell>
          <cell r="K596" t="str">
            <v>no</v>
          </cell>
          <cell r="L596" t="str">
            <v>steelhead</v>
          </cell>
        </row>
        <row r="597">
          <cell r="C597" t="str">
            <v>Methow River Alta Coulee 03</v>
          </cell>
          <cell r="D597" t="str">
            <v>Side Channel/Off-Channel Habitat Restoration</v>
          </cell>
          <cell r="E597" t="str">
            <v>Riparian- Structure, Riparian-Disturbance, Riparian- Canopy Cover, Riparian, Channel Stability, Bank Stability, Stability</v>
          </cell>
          <cell r="F597" t="str">
            <v>from_HQ_pathway</v>
          </cell>
          <cell r="G597" t="str">
            <v>no</v>
          </cell>
          <cell r="H597" t="str">
            <v>yes</v>
          </cell>
          <cell r="I597" t="str">
            <v>no</v>
          </cell>
          <cell r="J597" t="str">
            <v>no</v>
          </cell>
          <cell r="K597" t="str">
            <v>no</v>
          </cell>
          <cell r="L597" t="str">
            <v>steelhead</v>
          </cell>
        </row>
        <row r="598">
          <cell r="C598" t="str">
            <v>Methow River Alta Coulee 03</v>
          </cell>
          <cell r="D598" t="str">
            <v>Bank Restoration</v>
          </cell>
          <cell r="E598" t="str">
            <v>Riparian, Channel Stability, Bank Stability, Stability</v>
          </cell>
          <cell r="F598" t="str">
            <v>from_HQ_pathway</v>
          </cell>
          <cell r="G598" t="str">
            <v>no</v>
          </cell>
          <cell r="H598" t="str">
            <v>yes</v>
          </cell>
          <cell r="I598" t="str">
            <v>no</v>
          </cell>
          <cell r="J598" t="str">
            <v>no</v>
          </cell>
          <cell r="K598" t="str">
            <v>no</v>
          </cell>
          <cell r="L598" t="str">
            <v>steelhead</v>
          </cell>
        </row>
        <row r="599">
          <cell r="C599" t="str">
            <v>Methow River Alta Coulee 03</v>
          </cell>
          <cell r="D599" t="str">
            <v>Floodplain Reconnection</v>
          </cell>
          <cell r="E599" t="str">
            <v>Riparian, Channel Stability, Bank Stability, Stability</v>
          </cell>
          <cell r="F599" t="str">
            <v>from_HQ_pathway</v>
          </cell>
          <cell r="G599" t="str">
            <v>no</v>
          </cell>
          <cell r="H599" t="str">
            <v>yes</v>
          </cell>
          <cell r="I599" t="str">
            <v>no</v>
          </cell>
          <cell r="J599" t="str">
            <v>no</v>
          </cell>
          <cell r="K599" t="str">
            <v>no</v>
          </cell>
          <cell r="L599" t="str">
            <v>steelhead</v>
          </cell>
        </row>
        <row r="600">
          <cell r="C600" t="str">
            <v>Methow River Alta Coulee 03</v>
          </cell>
          <cell r="D600" t="str">
            <v>Channel Complexity Restoration</v>
          </cell>
          <cell r="E600" t="str">
            <v>Coarse Substrate, Cover- Wood, Pool Quantity&amp; Quality</v>
          </cell>
          <cell r="F600" t="str">
            <v>from_HQ_pathway</v>
          </cell>
          <cell r="G600" t="str">
            <v>no</v>
          </cell>
          <cell r="H600" t="str">
            <v>yes</v>
          </cell>
          <cell r="I600" t="str">
            <v>no</v>
          </cell>
          <cell r="J600" t="str">
            <v>no</v>
          </cell>
          <cell r="K600" t="str">
            <v>no</v>
          </cell>
          <cell r="L600" t="str">
            <v>steelhead</v>
          </cell>
        </row>
        <row r="601">
          <cell r="C601" t="str">
            <v>Methow River Alta Coulee 03</v>
          </cell>
          <cell r="D601" t="str">
            <v>Channel Modification</v>
          </cell>
          <cell r="E601" t="str">
            <v>Coarse Substrate, Cover- Wood, Pool Quantity&amp; Quality, Channel Stability, Bank Stability, Stability</v>
          </cell>
          <cell r="F601" t="str">
            <v>from_HQ_pathway</v>
          </cell>
          <cell r="G601" t="str">
            <v>no</v>
          </cell>
          <cell r="H601" t="str">
            <v>yes</v>
          </cell>
          <cell r="I601" t="str">
            <v>no</v>
          </cell>
          <cell r="J601" t="str">
            <v>no</v>
          </cell>
          <cell r="K601" t="str">
            <v>no</v>
          </cell>
          <cell r="L601" t="str">
            <v>steelhead</v>
          </cell>
        </row>
        <row r="602">
          <cell r="C602" t="str">
            <v>Methow River Alta Coulee 03</v>
          </cell>
          <cell r="D602" t="str">
            <v>Fine Sediment Management</v>
          </cell>
          <cell r="E602" t="str">
            <v>Coarse Substrate, Pool Quantity&amp; Quality</v>
          </cell>
          <cell r="F602" t="str">
            <v>from_HQ_pathway</v>
          </cell>
          <cell r="G602" t="str">
            <v>no</v>
          </cell>
          <cell r="H602" t="str">
            <v>yes</v>
          </cell>
          <cell r="I602" t="str">
            <v>no</v>
          </cell>
          <cell r="J602" t="str">
            <v>no</v>
          </cell>
          <cell r="K602" t="str">
            <v>no</v>
          </cell>
          <cell r="L602" t="str">
            <v>steelhead</v>
          </cell>
        </row>
        <row r="603">
          <cell r="C603" t="str">
            <v>Methow River Alta Coulee 03</v>
          </cell>
          <cell r="D603" t="str">
            <v>Side Channel/Off-Channel Habitat Restoration</v>
          </cell>
          <cell r="E603" t="str">
            <v>Off-Channel- Side-Channels</v>
          </cell>
          <cell r="F603" t="str">
            <v>from_HQ_pathway</v>
          </cell>
          <cell r="G603" t="str">
            <v>no</v>
          </cell>
          <cell r="H603" t="str">
            <v>yes</v>
          </cell>
          <cell r="I603" t="str">
            <v>no</v>
          </cell>
          <cell r="J603" t="str">
            <v>no</v>
          </cell>
          <cell r="K603" t="str">
            <v>no</v>
          </cell>
          <cell r="L603" t="str">
            <v>steelhead</v>
          </cell>
        </row>
        <row r="604">
          <cell r="C604" t="str">
            <v>Methow River Alta Coulee 03</v>
          </cell>
          <cell r="D604" t="str">
            <v>Channel Complexity Restoration</v>
          </cell>
          <cell r="E604" t="str">
            <v>Channel Stability, Bank Stability, Stability</v>
          </cell>
          <cell r="F604" t="str">
            <v>from_HQ_pathway</v>
          </cell>
          <cell r="G604" t="str">
            <v>no</v>
          </cell>
          <cell r="H604" t="str">
            <v>yes</v>
          </cell>
          <cell r="I604" t="str">
            <v>no</v>
          </cell>
          <cell r="J604" t="str">
            <v>no</v>
          </cell>
          <cell r="K604" t="str">
            <v>no</v>
          </cell>
          <cell r="L604" t="str">
            <v>steelhead</v>
          </cell>
        </row>
        <row r="605">
          <cell r="C605" t="str">
            <v>Methow River Alta Coulee 04</v>
          </cell>
          <cell r="D605" t="str">
            <v>Water Quality Improvement</v>
          </cell>
          <cell r="E605" t="str">
            <v>Temperature- Rearing</v>
          </cell>
          <cell r="F605" t="str">
            <v>from_HQ_pathway</v>
          </cell>
          <cell r="G605" t="str">
            <v>no</v>
          </cell>
          <cell r="H605" t="str">
            <v>yes</v>
          </cell>
          <cell r="I605" t="str">
            <v>no</v>
          </cell>
          <cell r="J605" t="str">
            <v>no</v>
          </cell>
          <cell r="K605" t="str">
            <v>no</v>
          </cell>
          <cell r="L605" t="str">
            <v>steelhead</v>
          </cell>
        </row>
        <row r="606">
          <cell r="C606" t="str">
            <v>Methow River Alta Coulee 04</v>
          </cell>
          <cell r="D606" t="str">
            <v>Floodplain Reconnection</v>
          </cell>
          <cell r="E606" t="str">
            <v>Riparian- Structure, Riparian-Disturbance, Riparian- Canopy Cover, Off-Channel- Floodplain</v>
          </cell>
          <cell r="F606" t="str">
            <v>from_HQ_pathway</v>
          </cell>
          <cell r="G606" t="str">
            <v>no</v>
          </cell>
          <cell r="H606" t="str">
            <v>yes</v>
          </cell>
          <cell r="I606" t="str">
            <v>no</v>
          </cell>
          <cell r="J606" t="str">
            <v>no</v>
          </cell>
          <cell r="K606" t="str">
            <v>no</v>
          </cell>
          <cell r="L606" t="str">
            <v>steelhead</v>
          </cell>
        </row>
        <row r="607">
          <cell r="C607" t="str">
            <v>Methow River Alta Coulee 04</v>
          </cell>
          <cell r="D607" t="str">
            <v>Instream Flow Acquisition</v>
          </cell>
          <cell r="E607" t="str">
            <v>Riparian- Structure, Riparian-Disturbance, Riparian- Canopy Cover, Riparian</v>
          </cell>
          <cell r="F607" t="str">
            <v>from_HQ_pathway</v>
          </cell>
          <cell r="G607" t="str">
            <v>no</v>
          </cell>
          <cell r="H607" t="str">
            <v>yes</v>
          </cell>
          <cell r="I607" t="str">
            <v>no</v>
          </cell>
          <cell r="J607" t="str">
            <v>no</v>
          </cell>
          <cell r="K607" t="str">
            <v>no</v>
          </cell>
          <cell r="L607" t="str">
            <v>steelhead</v>
          </cell>
        </row>
        <row r="608">
          <cell r="C608" t="str">
            <v>Methow River Alta Coulee 04</v>
          </cell>
          <cell r="D608" t="str">
            <v>Restoration</v>
          </cell>
          <cell r="E608" t="str">
            <v>Riparian- Structure, Riparian-Disturbance, Riparian- Canopy Cover, Riparian</v>
          </cell>
          <cell r="F608" t="str">
            <v>from_HQ_pathway</v>
          </cell>
          <cell r="G608" t="str">
            <v>no</v>
          </cell>
          <cell r="H608" t="str">
            <v>yes</v>
          </cell>
          <cell r="I608" t="str">
            <v>no</v>
          </cell>
          <cell r="J608" t="str">
            <v>no</v>
          </cell>
          <cell r="K608" t="str">
            <v>no</v>
          </cell>
          <cell r="L608" t="str">
            <v>steelhead</v>
          </cell>
        </row>
        <row r="609">
          <cell r="C609" t="str">
            <v>Methow River Alta Coulee 04</v>
          </cell>
          <cell r="D609" t="str">
            <v>Side Channel/Off-Channel Habitat Restoration</v>
          </cell>
          <cell r="E609" t="str">
            <v>Riparian- Structure, Riparian-Disturbance, Riparian- Canopy Cover, Riparian, Channel Stability, Bank Stability, Stability</v>
          </cell>
          <cell r="F609" t="str">
            <v>from_HQ_pathway</v>
          </cell>
          <cell r="G609" t="str">
            <v>no</v>
          </cell>
          <cell r="H609" t="str">
            <v>yes</v>
          </cell>
          <cell r="I609" t="str">
            <v>no</v>
          </cell>
          <cell r="J609" t="str">
            <v>no</v>
          </cell>
          <cell r="K609" t="str">
            <v>no</v>
          </cell>
          <cell r="L609" t="str">
            <v>steelhead</v>
          </cell>
        </row>
        <row r="610">
          <cell r="C610" t="str">
            <v>Methow River Alta Coulee 04</v>
          </cell>
          <cell r="D610" t="str">
            <v>Bank Restoration</v>
          </cell>
          <cell r="E610" t="str">
            <v>Riparian, Channel Stability, Bank Stability, Stability</v>
          </cell>
          <cell r="F610" t="str">
            <v>from_HQ_pathway</v>
          </cell>
          <cell r="G610" t="str">
            <v>no</v>
          </cell>
          <cell r="H610" t="str">
            <v>yes</v>
          </cell>
          <cell r="I610" t="str">
            <v>no</v>
          </cell>
          <cell r="J610" t="str">
            <v>no</v>
          </cell>
          <cell r="K610" t="str">
            <v>no</v>
          </cell>
          <cell r="L610" t="str">
            <v>steelhead</v>
          </cell>
        </row>
        <row r="611">
          <cell r="C611" t="str">
            <v>Methow River Alta Coulee 04</v>
          </cell>
          <cell r="D611" t="str">
            <v>Floodplain Reconnection</v>
          </cell>
          <cell r="E611" t="str">
            <v>Riparian, Channel Stability, Bank Stability, Stability</v>
          </cell>
          <cell r="F611" t="str">
            <v>from_HQ_pathway</v>
          </cell>
          <cell r="G611" t="str">
            <v>no</v>
          </cell>
          <cell r="H611" t="str">
            <v>yes</v>
          </cell>
          <cell r="I611" t="str">
            <v>no</v>
          </cell>
          <cell r="J611" t="str">
            <v>no</v>
          </cell>
          <cell r="K611" t="str">
            <v>no</v>
          </cell>
          <cell r="L611" t="str">
            <v>steelhead</v>
          </cell>
        </row>
        <row r="612">
          <cell r="C612" t="str">
            <v>Methow River Alta Coulee 04</v>
          </cell>
          <cell r="D612" t="str">
            <v>Channel Complexity Restoration</v>
          </cell>
          <cell r="E612" t="str">
            <v>Coarse Substrate, Cover- Wood, Pool Quantity&amp; Quality</v>
          </cell>
          <cell r="F612" t="str">
            <v>from_HQ_pathway</v>
          </cell>
          <cell r="G612" t="str">
            <v>no</v>
          </cell>
          <cell r="H612" t="str">
            <v>yes</v>
          </cell>
          <cell r="I612" t="str">
            <v>no</v>
          </cell>
          <cell r="J612" t="str">
            <v>no</v>
          </cell>
          <cell r="K612" t="str">
            <v>no</v>
          </cell>
          <cell r="L612" t="str">
            <v>steelhead</v>
          </cell>
        </row>
        <row r="613">
          <cell r="C613" t="str">
            <v>Methow River Alta Coulee 04</v>
          </cell>
          <cell r="D613" t="str">
            <v>Channel Modification</v>
          </cell>
          <cell r="E613" t="str">
            <v>Coarse Substrate, Cover- Wood, Pool Quantity&amp; Quality, Channel Stability, Bank Stability, Stability</v>
          </cell>
          <cell r="F613" t="str">
            <v>from_HQ_pathway</v>
          </cell>
          <cell r="G613" t="str">
            <v>no</v>
          </cell>
          <cell r="H613" t="str">
            <v>yes</v>
          </cell>
          <cell r="I613" t="str">
            <v>no</v>
          </cell>
          <cell r="J613" t="str">
            <v>no</v>
          </cell>
          <cell r="K613" t="str">
            <v>no</v>
          </cell>
          <cell r="L613" t="str">
            <v>steelhead</v>
          </cell>
        </row>
        <row r="614">
          <cell r="C614" t="str">
            <v>Methow River Alta Coulee 04</v>
          </cell>
          <cell r="D614" t="str">
            <v>Fine Sediment Management</v>
          </cell>
          <cell r="E614" t="str">
            <v>Coarse Substrate, Pool Quantity&amp; Quality</v>
          </cell>
          <cell r="F614" t="str">
            <v>from_HQ_pathway</v>
          </cell>
          <cell r="G614" t="str">
            <v>no</v>
          </cell>
          <cell r="H614" t="str">
            <v>yes</v>
          </cell>
          <cell r="I614" t="str">
            <v>no</v>
          </cell>
          <cell r="J614" t="str">
            <v>no</v>
          </cell>
          <cell r="K614" t="str">
            <v>no</v>
          </cell>
          <cell r="L614" t="str">
            <v>steelhead</v>
          </cell>
        </row>
        <row r="615">
          <cell r="C615" t="str">
            <v>Methow River Alta Coulee 04</v>
          </cell>
          <cell r="D615" t="str">
            <v>Side Channel/Off-Channel Habitat Restoration</v>
          </cell>
          <cell r="E615" t="str">
            <v>Off-Channel- Side-Channels</v>
          </cell>
          <cell r="F615" t="str">
            <v>from_HQ_pathway</v>
          </cell>
          <cell r="G615" t="str">
            <v>no</v>
          </cell>
          <cell r="H615" t="str">
            <v>yes</v>
          </cell>
          <cell r="I615" t="str">
            <v>no</v>
          </cell>
          <cell r="J615" t="str">
            <v>no</v>
          </cell>
          <cell r="K615" t="str">
            <v>no</v>
          </cell>
          <cell r="L615" t="str">
            <v>steelhead</v>
          </cell>
        </row>
        <row r="616">
          <cell r="C616" t="str">
            <v>Methow River Alta Coulee 04</v>
          </cell>
          <cell r="D616" t="str">
            <v>Channel Complexity Restoration</v>
          </cell>
          <cell r="E616" t="str">
            <v>Channel Stability, Bank Stability, Stability</v>
          </cell>
          <cell r="F616" t="str">
            <v>from_HQ_pathway</v>
          </cell>
          <cell r="G616" t="str">
            <v>no</v>
          </cell>
          <cell r="H616" t="str">
            <v>yes</v>
          </cell>
          <cell r="I616" t="str">
            <v>no</v>
          </cell>
          <cell r="J616" t="str">
            <v>no</v>
          </cell>
          <cell r="K616" t="str">
            <v>no</v>
          </cell>
          <cell r="L616" t="str">
            <v>steelhead</v>
          </cell>
        </row>
        <row r="617">
          <cell r="C617" t="str">
            <v>Methow River Alta Coulee 05</v>
          </cell>
          <cell r="D617" t="str">
            <v>Water Quality Improvement</v>
          </cell>
          <cell r="E617" t="str">
            <v>Temperature- Rearing</v>
          </cell>
          <cell r="F617" t="str">
            <v>from_HQ_pathway</v>
          </cell>
          <cell r="G617" t="str">
            <v>no</v>
          </cell>
          <cell r="H617" t="str">
            <v>yes</v>
          </cell>
          <cell r="I617" t="str">
            <v>no</v>
          </cell>
          <cell r="J617" t="str">
            <v>no</v>
          </cell>
          <cell r="K617" t="str">
            <v>no</v>
          </cell>
          <cell r="L617" t="str">
            <v>steelhead</v>
          </cell>
        </row>
        <row r="618">
          <cell r="C618" t="str">
            <v>Methow River Alta Coulee 05</v>
          </cell>
          <cell r="D618" t="str">
            <v>Floodplain Reconnection</v>
          </cell>
          <cell r="E618" t="str">
            <v>Riparian- Structure, Riparian-Disturbance, Riparian- Canopy Cover, Off-Channel- Floodplain</v>
          </cell>
          <cell r="F618" t="str">
            <v>from_HQ_pathway</v>
          </cell>
          <cell r="G618" t="str">
            <v>no</v>
          </cell>
          <cell r="H618" t="str">
            <v>yes</v>
          </cell>
          <cell r="I618" t="str">
            <v>no</v>
          </cell>
          <cell r="J618" t="str">
            <v>no</v>
          </cell>
          <cell r="K618" t="str">
            <v>no</v>
          </cell>
          <cell r="L618" t="str">
            <v>steelhead</v>
          </cell>
        </row>
        <row r="619">
          <cell r="C619" t="str">
            <v>Methow River Alta Coulee 05</v>
          </cell>
          <cell r="D619" t="str">
            <v>Instream Flow Acquisition</v>
          </cell>
          <cell r="E619" t="str">
            <v>Riparian- Structure, Riparian-Disturbance, Riparian- Canopy Cover, Riparian</v>
          </cell>
          <cell r="F619" t="str">
            <v>from_HQ_pathway</v>
          </cell>
          <cell r="G619" t="str">
            <v>no</v>
          </cell>
          <cell r="H619" t="str">
            <v>yes</v>
          </cell>
          <cell r="I619" t="str">
            <v>no</v>
          </cell>
          <cell r="J619" t="str">
            <v>no</v>
          </cell>
          <cell r="K619" t="str">
            <v>no</v>
          </cell>
          <cell r="L619" t="str">
            <v>steelhead</v>
          </cell>
        </row>
        <row r="620">
          <cell r="C620" t="str">
            <v>Methow River Alta Coulee 05</v>
          </cell>
          <cell r="D620" t="str">
            <v>Restoration</v>
          </cell>
          <cell r="E620" t="str">
            <v>Riparian- Structure, Riparian-Disturbance, Riparian- Canopy Cover, Riparian</v>
          </cell>
          <cell r="F620" t="str">
            <v>from_HQ_pathway</v>
          </cell>
          <cell r="G620" t="str">
            <v>no</v>
          </cell>
          <cell r="H620" t="str">
            <v>yes</v>
          </cell>
          <cell r="I620" t="str">
            <v>no</v>
          </cell>
          <cell r="J620" t="str">
            <v>no</v>
          </cell>
          <cell r="K620" t="str">
            <v>no</v>
          </cell>
          <cell r="L620" t="str">
            <v>steelhead</v>
          </cell>
        </row>
        <row r="621">
          <cell r="C621" t="str">
            <v>Methow River Alta Coulee 05</v>
          </cell>
          <cell r="D621" t="str">
            <v>Side Channel/Off-Channel Habitat Restoration</v>
          </cell>
          <cell r="E621" t="str">
            <v>Riparian- Structure, Riparian-Disturbance, Riparian- Canopy Cover, Riparian, Channel Stability, Bank Stability, Stability</v>
          </cell>
          <cell r="F621" t="str">
            <v>from_HQ_pathway</v>
          </cell>
          <cell r="G621" t="str">
            <v>no</v>
          </cell>
          <cell r="H621" t="str">
            <v>yes</v>
          </cell>
          <cell r="I621" t="str">
            <v>no</v>
          </cell>
          <cell r="J621" t="str">
            <v>no</v>
          </cell>
          <cell r="K621" t="str">
            <v>no</v>
          </cell>
          <cell r="L621" t="str">
            <v>steelhead</v>
          </cell>
        </row>
        <row r="622">
          <cell r="C622" t="str">
            <v>Methow River Alta Coulee 05</v>
          </cell>
          <cell r="D622" t="str">
            <v>Bank Restoration</v>
          </cell>
          <cell r="E622" t="str">
            <v>Riparian, Channel Stability, Bank Stability, Stability</v>
          </cell>
          <cell r="F622" t="str">
            <v>from_HQ_pathway</v>
          </cell>
          <cell r="G622" t="str">
            <v>no</v>
          </cell>
          <cell r="H622" t="str">
            <v>yes</v>
          </cell>
          <cell r="I622" t="str">
            <v>no</v>
          </cell>
          <cell r="J622" t="str">
            <v>no</v>
          </cell>
          <cell r="K622" t="str">
            <v>no</v>
          </cell>
          <cell r="L622" t="str">
            <v>steelhead</v>
          </cell>
        </row>
        <row r="623">
          <cell r="C623" t="str">
            <v>Methow River Alta Coulee 05</v>
          </cell>
          <cell r="D623" t="str">
            <v>Floodplain Reconnection</v>
          </cell>
          <cell r="E623" t="str">
            <v>Riparian, Channel Stability, Bank Stability, Stability</v>
          </cell>
          <cell r="F623" t="str">
            <v>from_HQ_pathway</v>
          </cell>
          <cell r="G623" t="str">
            <v>no</v>
          </cell>
          <cell r="H623" t="str">
            <v>yes</v>
          </cell>
          <cell r="I623" t="str">
            <v>no</v>
          </cell>
          <cell r="J623" t="str">
            <v>no</v>
          </cell>
          <cell r="K623" t="str">
            <v>no</v>
          </cell>
          <cell r="L623" t="str">
            <v>steelhead</v>
          </cell>
        </row>
        <row r="624">
          <cell r="C624" t="str">
            <v>Methow River Alta Coulee 05</v>
          </cell>
          <cell r="D624" t="str">
            <v>Channel Complexity Restoration</v>
          </cell>
          <cell r="E624" t="str">
            <v>Coarse Substrate, Cover- Wood, Pool Quantity&amp; Quality</v>
          </cell>
          <cell r="F624" t="str">
            <v>from_HQ_pathway</v>
          </cell>
          <cell r="G624" t="str">
            <v>no</v>
          </cell>
          <cell r="H624" t="str">
            <v>yes</v>
          </cell>
          <cell r="I624" t="str">
            <v>no</v>
          </cell>
          <cell r="J624" t="str">
            <v>no</v>
          </cell>
          <cell r="K624" t="str">
            <v>no</v>
          </cell>
          <cell r="L624" t="str">
            <v>steelhead</v>
          </cell>
        </row>
        <row r="625">
          <cell r="C625" t="str">
            <v>Methow River Alta Coulee 05</v>
          </cell>
          <cell r="D625" t="str">
            <v>Channel Modification</v>
          </cell>
          <cell r="E625" t="str">
            <v>Coarse Substrate, Cover- Wood, Pool Quantity&amp; Quality, Channel Stability, Bank Stability, Stability</v>
          </cell>
          <cell r="F625" t="str">
            <v>from_HQ_pathway</v>
          </cell>
          <cell r="G625" t="str">
            <v>no</v>
          </cell>
          <cell r="H625" t="str">
            <v>yes</v>
          </cell>
          <cell r="I625" t="str">
            <v>no</v>
          </cell>
          <cell r="J625" t="str">
            <v>no</v>
          </cell>
          <cell r="K625" t="str">
            <v>no</v>
          </cell>
          <cell r="L625" t="str">
            <v>steelhead</v>
          </cell>
        </row>
        <row r="626">
          <cell r="C626" t="str">
            <v>Methow River Alta Coulee 05</v>
          </cell>
          <cell r="D626" t="str">
            <v>Fine Sediment Management</v>
          </cell>
          <cell r="E626" t="str">
            <v>Coarse Substrate, Pool Quantity&amp; Quality</v>
          </cell>
          <cell r="F626" t="str">
            <v>from_HQ_pathway</v>
          </cell>
          <cell r="G626" t="str">
            <v>no</v>
          </cell>
          <cell r="H626" t="str">
            <v>yes</v>
          </cell>
          <cell r="I626" t="str">
            <v>no</v>
          </cell>
          <cell r="J626" t="str">
            <v>no</v>
          </cell>
          <cell r="K626" t="str">
            <v>no</v>
          </cell>
          <cell r="L626" t="str">
            <v>steelhead</v>
          </cell>
        </row>
        <row r="627">
          <cell r="C627" t="str">
            <v>Methow River Alta Coulee 05</v>
          </cell>
          <cell r="D627" t="str">
            <v>Side Channel/Off-Channel Habitat Restoration</v>
          </cell>
          <cell r="E627" t="str">
            <v>Off-Channel- Side-Channels</v>
          </cell>
          <cell r="F627" t="str">
            <v>from_HQ_pathway</v>
          </cell>
          <cell r="G627" t="str">
            <v>no</v>
          </cell>
          <cell r="H627" t="str">
            <v>yes</v>
          </cell>
          <cell r="I627" t="str">
            <v>no</v>
          </cell>
          <cell r="J627" t="str">
            <v>no</v>
          </cell>
          <cell r="K627" t="str">
            <v>no</v>
          </cell>
          <cell r="L627" t="str">
            <v>steelhead</v>
          </cell>
        </row>
        <row r="628">
          <cell r="C628" t="str">
            <v>Methow River Alta Coulee 05</v>
          </cell>
          <cell r="D628" t="str">
            <v>Channel Complexity Restoration</v>
          </cell>
          <cell r="E628" t="str">
            <v>Channel Stability, Bank Stability, Stability</v>
          </cell>
          <cell r="F628" t="str">
            <v>from_HQ_pathway</v>
          </cell>
          <cell r="G628" t="str">
            <v>no</v>
          </cell>
          <cell r="H628" t="str">
            <v>yes</v>
          </cell>
          <cell r="I628" t="str">
            <v>no</v>
          </cell>
          <cell r="J628" t="str">
            <v>no</v>
          </cell>
          <cell r="K628" t="str">
            <v>no</v>
          </cell>
          <cell r="L628" t="str">
            <v>steelhead</v>
          </cell>
        </row>
        <row r="629">
          <cell r="C629" t="str">
            <v>Methow River Fawn 01</v>
          </cell>
          <cell r="D629" t="str">
            <v>Water Quality Improvement</v>
          </cell>
          <cell r="E629" t="str">
            <v>Temperature- Rearing, Temperature- Rearing</v>
          </cell>
          <cell r="F629" t="str">
            <v>from_HQ_pathway</v>
          </cell>
          <cell r="G629" t="str">
            <v>yes</v>
          </cell>
          <cell r="H629" t="str">
            <v>yes</v>
          </cell>
          <cell r="I629" t="str">
            <v>no</v>
          </cell>
          <cell r="J629" t="str">
            <v>no</v>
          </cell>
          <cell r="K629" t="str">
            <v>no</v>
          </cell>
          <cell r="L629" t="str">
            <v>spring_chinook_AND_steelhead</v>
          </cell>
        </row>
        <row r="630">
          <cell r="C630" t="str">
            <v>Methow River Fawn 01</v>
          </cell>
          <cell r="D630" t="str">
            <v>Channel Modification</v>
          </cell>
          <cell r="E630" t="str">
            <v>Flow- Summer Base Flow, Flow- Summer Base Flow</v>
          </cell>
          <cell r="F630" t="str">
            <v>from_HQ_pathway</v>
          </cell>
          <cell r="G630" t="str">
            <v>yes</v>
          </cell>
          <cell r="H630" t="str">
            <v>yes</v>
          </cell>
          <cell r="I630" t="str">
            <v>no</v>
          </cell>
          <cell r="J630" t="str">
            <v>no</v>
          </cell>
          <cell r="K630" t="str">
            <v>no</v>
          </cell>
          <cell r="L630" t="str">
            <v>spring_chinook_AND_steelhead</v>
          </cell>
        </row>
        <row r="631">
          <cell r="C631" t="str">
            <v>Methow River Fawn 01</v>
          </cell>
          <cell r="D631" t="str">
            <v>Instream Flow Acquisition</v>
          </cell>
          <cell r="E631" t="str">
            <v>Flow- Summer Base Flow, Riparian- Structure, Riparian-Disturbance, Flow- Summer Base Flow, Riparian- Structure, Riparian-Disturbance</v>
          </cell>
          <cell r="F631" t="str">
            <v>from_HQ_pathway</v>
          </cell>
          <cell r="G631" t="str">
            <v>yes</v>
          </cell>
          <cell r="H631" t="str">
            <v>yes</v>
          </cell>
          <cell r="I631" t="str">
            <v>no</v>
          </cell>
          <cell r="J631" t="str">
            <v>no</v>
          </cell>
          <cell r="K631" t="str">
            <v>no</v>
          </cell>
          <cell r="L631" t="str">
            <v>spring_chinook_AND_steelhead</v>
          </cell>
        </row>
        <row r="632">
          <cell r="C632" t="str">
            <v>Methow River Fawn 01</v>
          </cell>
          <cell r="D632" t="str">
            <v>Restoration</v>
          </cell>
          <cell r="E632" t="str">
            <v>Flow- Summer Base Flow, Riparian- Structure, Riparian-Disturbance, Flow- Summer Base Flow, Riparian- Structure, Riparian-Disturbance</v>
          </cell>
          <cell r="F632" t="str">
            <v>from_HQ_pathway</v>
          </cell>
          <cell r="G632" t="str">
            <v>yes</v>
          </cell>
          <cell r="H632" t="str">
            <v>yes</v>
          </cell>
          <cell r="I632" t="str">
            <v>no</v>
          </cell>
          <cell r="J632" t="str">
            <v>no</v>
          </cell>
          <cell r="K632" t="str">
            <v>no</v>
          </cell>
          <cell r="L632" t="str">
            <v>spring_chinook_AND_steelhead</v>
          </cell>
        </row>
        <row r="633">
          <cell r="C633" t="str">
            <v>Methow River Fawn 01</v>
          </cell>
          <cell r="D633" t="str">
            <v>Upland Management</v>
          </cell>
          <cell r="E633" t="str">
            <v>Flow- Summer Base Flow, Flow- Summer Base Flow</v>
          </cell>
          <cell r="F633" t="str">
            <v>from_HQ_pathway</v>
          </cell>
          <cell r="G633" t="str">
            <v>yes</v>
          </cell>
          <cell r="H633" t="str">
            <v>yes</v>
          </cell>
          <cell r="I633" t="str">
            <v>no</v>
          </cell>
          <cell r="J633" t="str">
            <v>no</v>
          </cell>
          <cell r="K633" t="str">
            <v>no</v>
          </cell>
          <cell r="L633" t="str">
            <v>spring_chinook_AND_steelhead</v>
          </cell>
        </row>
        <row r="634">
          <cell r="C634" t="str">
            <v>Methow River Fawn 01</v>
          </cell>
          <cell r="D634" t="str">
            <v>Floodplain Reconnection</v>
          </cell>
          <cell r="E634" t="str">
            <v>Riparian- Structure, Riparian-Disturbance, Off-Channel- Floodplain, Riparian- Structure, Riparian-Disturbance, Off-Channel- Floodplain</v>
          </cell>
          <cell r="F634" t="str">
            <v>from_HQ_pathway</v>
          </cell>
          <cell r="G634" t="str">
            <v>yes</v>
          </cell>
          <cell r="H634" t="str">
            <v>yes</v>
          </cell>
          <cell r="I634" t="str">
            <v>no</v>
          </cell>
          <cell r="J634" t="str">
            <v>no</v>
          </cell>
          <cell r="K634" t="str">
            <v>no</v>
          </cell>
          <cell r="L634" t="str">
            <v>spring_chinook_AND_steelhead</v>
          </cell>
        </row>
        <row r="635">
          <cell r="C635" t="str">
            <v>Methow River Fawn 01</v>
          </cell>
          <cell r="D635" t="str">
            <v>Side Channel/Off-Channel Habitat Restoration</v>
          </cell>
          <cell r="E635" t="str">
            <v>Riparian- Structure, Riparian-Disturbance, Bank Stability, Riparian- Structure, Riparian-Disturbance, Bank Stability</v>
          </cell>
          <cell r="F635" t="str">
            <v>from_HQ_pathway</v>
          </cell>
          <cell r="G635" t="str">
            <v>yes</v>
          </cell>
          <cell r="H635" t="str">
            <v>yes</v>
          </cell>
          <cell r="I635" t="str">
            <v>no</v>
          </cell>
          <cell r="J635" t="str">
            <v>no</v>
          </cell>
          <cell r="K635" t="str">
            <v>no</v>
          </cell>
          <cell r="L635" t="str">
            <v>spring_chinook_AND_steelhead</v>
          </cell>
        </row>
        <row r="636">
          <cell r="C636" t="str">
            <v>Methow River Fawn 01</v>
          </cell>
          <cell r="D636" t="str">
            <v>Side Channel/Off-Channel Habitat Restoration</v>
          </cell>
          <cell r="E636" t="str">
            <v>Off-Channel- Side-Channels, Off-Channel- Side-Channels</v>
          </cell>
          <cell r="F636" t="str">
            <v>from_HQ_pathway</v>
          </cell>
          <cell r="G636" t="str">
            <v>yes</v>
          </cell>
          <cell r="H636" t="str">
            <v>yes</v>
          </cell>
          <cell r="I636" t="str">
            <v>no</v>
          </cell>
          <cell r="J636" t="str">
            <v>no</v>
          </cell>
          <cell r="K636" t="str">
            <v>no</v>
          </cell>
          <cell r="L636" t="str">
            <v>spring_chinook_AND_steelhead</v>
          </cell>
        </row>
        <row r="637">
          <cell r="C637" t="str">
            <v>Methow River Fawn 01</v>
          </cell>
          <cell r="D637" t="str">
            <v>Bank Restoration</v>
          </cell>
          <cell r="E637" t="str">
            <v>Bank Stability, Bank Stability</v>
          </cell>
          <cell r="F637" t="str">
            <v>from_HQ_pathway</v>
          </cell>
          <cell r="G637" t="str">
            <v>yes</v>
          </cell>
          <cell r="H637" t="str">
            <v>yes</v>
          </cell>
          <cell r="I637" t="str">
            <v>no</v>
          </cell>
          <cell r="J637" t="str">
            <v>no</v>
          </cell>
          <cell r="K637" t="str">
            <v>no</v>
          </cell>
          <cell r="L637" t="str">
            <v>spring_chinook_AND_steelhead</v>
          </cell>
        </row>
        <row r="638">
          <cell r="C638" t="str">
            <v>Methow River Fawn 01</v>
          </cell>
          <cell r="D638" t="str">
            <v>Channel Complexity Restoration</v>
          </cell>
          <cell r="E638" t="str">
            <v>Bank Stability, Bank Stability</v>
          </cell>
          <cell r="F638" t="str">
            <v>from_HQ_pathway</v>
          </cell>
          <cell r="G638" t="str">
            <v>yes</v>
          </cell>
          <cell r="H638" t="str">
            <v>yes</v>
          </cell>
          <cell r="I638" t="str">
            <v>no</v>
          </cell>
          <cell r="J638" t="str">
            <v>no</v>
          </cell>
          <cell r="K638" t="str">
            <v>no</v>
          </cell>
          <cell r="L638" t="str">
            <v>spring_chinook_AND_steelhead</v>
          </cell>
        </row>
        <row r="639">
          <cell r="C639" t="str">
            <v>Methow River Fawn 01</v>
          </cell>
          <cell r="D639" t="str">
            <v>Channel Modification</v>
          </cell>
          <cell r="E639" t="str">
            <v>Bank Stability, Bank Stability</v>
          </cell>
          <cell r="F639" t="str">
            <v>from_HQ_pathway</v>
          </cell>
          <cell r="G639" t="str">
            <v>yes</v>
          </cell>
          <cell r="H639" t="str">
            <v>yes</v>
          </cell>
          <cell r="I639" t="str">
            <v>no</v>
          </cell>
          <cell r="J639" t="str">
            <v>no</v>
          </cell>
          <cell r="K639" t="str">
            <v>no</v>
          </cell>
          <cell r="L639" t="str">
            <v>spring_chinook_AND_steelhead</v>
          </cell>
        </row>
        <row r="640">
          <cell r="C640" t="str">
            <v>Methow River Fawn 01</v>
          </cell>
          <cell r="D640" t="str">
            <v>Floodplain Reconnection</v>
          </cell>
          <cell r="E640" t="str">
            <v>Bank Stability, Bank Stability</v>
          </cell>
          <cell r="F640" t="str">
            <v>from_HQ_pathway</v>
          </cell>
          <cell r="G640" t="str">
            <v>yes</v>
          </cell>
          <cell r="H640" t="str">
            <v>yes</v>
          </cell>
          <cell r="I640" t="str">
            <v>no</v>
          </cell>
          <cell r="J640" t="str">
            <v>no</v>
          </cell>
          <cell r="K640" t="str">
            <v>no</v>
          </cell>
          <cell r="L640" t="str">
            <v>spring_chinook_AND_steelhead</v>
          </cell>
        </row>
        <row r="641">
          <cell r="C641" t="str">
            <v>Methow River Fawn 02</v>
          </cell>
          <cell r="D641" t="str">
            <v>Water Quality Improvement</v>
          </cell>
          <cell r="E641" t="str">
            <v>Temperature- Rearing, Temperature- Rearing</v>
          </cell>
          <cell r="F641" t="str">
            <v>from_HQ_pathway</v>
          </cell>
          <cell r="G641" t="str">
            <v>yes</v>
          </cell>
          <cell r="H641" t="str">
            <v>yes</v>
          </cell>
          <cell r="I641" t="str">
            <v>no</v>
          </cell>
          <cell r="J641" t="str">
            <v>no</v>
          </cell>
          <cell r="K641" t="str">
            <v>no</v>
          </cell>
          <cell r="L641" t="str">
            <v>spring_chinook_AND_steelhead</v>
          </cell>
        </row>
        <row r="642">
          <cell r="C642" t="str">
            <v>Methow River Fawn 02</v>
          </cell>
          <cell r="D642" t="str">
            <v>Floodplain Reconnection</v>
          </cell>
          <cell r="E642" t="str">
            <v>Riparian- Canopy Cover, Off-Channel- Floodplain, Riparian- Canopy Cover, Off-Channel- Floodplain</v>
          </cell>
          <cell r="F642" t="str">
            <v>from_HQ_pathway</v>
          </cell>
          <cell r="G642" t="str">
            <v>yes</v>
          </cell>
          <cell r="H642" t="str">
            <v>yes</v>
          </cell>
          <cell r="I642" t="str">
            <v>no</v>
          </cell>
          <cell r="J642" t="str">
            <v>no</v>
          </cell>
          <cell r="K642" t="str">
            <v>no</v>
          </cell>
          <cell r="L642" t="str">
            <v>spring_chinook_AND_steelhead</v>
          </cell>
        </row>
        <row r="643">
          <cell r="C643" t="str">
            <v>Methow River Fawn 02</v>
          </cell>
          <cell r="D643" t="str">
            <v>Instream Flow Acquisition</v>
          </cell>
          <cell r="E643" t="str">
            <v>Riparian- Canopy Cover, Riparian- Canopy Cover</v>
          </cell>
          <cell r="F643" t="str">
            <v>from_HQ_pathway</v>
          </cell>
          <cell r="G643" t="str">
            <v>yes</v>
          </cell>
          <cell r="H643" t="str">
            <v>yes</v>
          </cell>
          <cell r="I643" t="str">
            <v>no</v>
          </cell>
          <cell r="J643" t="str">
            <v>no</v>
          </cell>
          <cell r="K643" t="str">
            <v>no</v>
          </cell>
          <cell r="L643" t="str">
            <v>spring_chinook_AND_steelhead</v>
          </cell>
        </row>
        <row r="644">
          <cell r="C644" t="str">
            <v>Methow River Fawn 02</v>
          </cell>
          <cell r="D644" t="str">
            <v>Restoration</v>
          </cell>
          <cell r="E644" t="str">
            <v>Riparian- Canopy Cover, Riparian- Canopy Cover</v>
          </cell>
          <cell r="F644" t="str">
            <v>from_HQ_pathway</v>
          </cell>
          <cell r="G644" t="str">
            <v>yes</v>
          </cell>
          <cell r="H644" t="str">
            <v>yes</v>
          </cell>
          <cell r="I644" t="str">
            <v>no</v>
          </cell>
          <cell r="J644" t="str">
            <v>no</v>
          </cell>
          <cell r="K644" t="str">
            <v>no</v>
          </cell>
          <cell r="L644" t="str">
            <v>spring_chinook_AND_steelhead</v>
          </cell>
        </row>
        <row r="645">
          <cell r="C645" t="str">
            <v>Methow River Fawn 02</v>
          </cell>
          <cell r="D645" t="str">
            <v>Side Channel/Off-Channel Habitat Restoration</v>
          </cell>
          <cell r="E645" t="str">
            <v>Riparian- Canopy Cover, Bank Stability, Riparian- Canopy Cover, Bank Stability</v>
          </cell>
          <cell r="F645" t="str">
            <v>from_HQ_pathway</v>
          </cell>
          <cell r="G645" t="str">
            <v>yes</v>
          </cell>
          <cell r="H645" t="str">
            <v>yes</v>
          </cell>
          <cell r="I645" t="str">
            <v>no</v>
          </cell>
          <cell r="J645" t="str">
            <v>no</v>
          </cell>
          <cell r="K645" t="str">
            <v>no</v>
          </cell>
          <cell r="L645" t="str">
            <v>spring_chinook_AND_steelhead</v>
          </cell>
        </row>
        <row r="646">
          <cell r="C646" t="str">
            <v>Methow River Fawn 02</v>
          </cell>
          <cell r="D646" t="str">
            <v>Channel Complexity Restoration</v>
          </cell>
          <cell r="E646" t="str">
            <v>Cover- Wood, Cover- Wood</v>
          </cell>
          <cell r="F646" t="str">
            <v>from_HQ_pathway</v>
          </cell>
          <cell r="G646" t="str">
            <v>yes</v>
          </cell>
          <cell r="H646" t="str">
            <v>yes</v>
          </cell>
          <cell r="I646" t="str">
            <v>no</v>
          </cell>
          <cell r="J646" t="str">
            <v>no</v>
          </cell>
          <cell r="K646" t="str">
            <v>no</v>
          </cell>
          <cell r="L646" t="str">
            <v>spring_chinook_AND_steelhead</v>
          </cell>
        </row>
        <row r="647">
          <cell r="C647" t="str">
            <v>Methow River Fawn 02</v>
          </cell>
          <cell r="D647" t="str">
            <v>Channel Modification</v>
          </cell>
          <cell r="E647" t="str">
            <v>Cover- Wood, Bank Stability, Cover- Wood, Bank Stability</v>
          </cell>
          <cell r="F647" t="str">
            <v>from_HQ_pathway</v>
          </cell>
          <cell r="G647" t="str">
            <v>yes</v>
          </cell>
          <cell r="H647" t="str">
            <v>yes</v>
          </cell>
          <cell r="I647" t="str">
            <v>no</v>
          </cell>
          <cell r="J647" t="str">
            <v>no</v>
          </cell>
          <cell r="K647" t="str">
            <v>no</v>
          </cell>
          <cell r="L647" t="str">
            <v>spring_chinook_AND_steelhead</v>
          </cell>
        </row>
        <row r="648">
          <cell r="C648" t="str">
            <v>Methow River Fawn 02</v>
          </cell>
          <cell r="D648" t="str">
            <v>Side Channel/Off-Channel Habitat Restoration</v>
          </cell>
          <cell r="E648" t="str">
            <v>Off-Channel- Side-Channels, Off-Channel- Side-Channels</v>
          </cell>
          <cell r="F648" t="str">
            <v>from_HQ_pathway</v>
          </cell>
          <cell r="G648" t="str">
            <v>yes</v>
          </cell>
          <cell r="H648" t="str">
            <v>yes</v>
          </cell>
          <cell r="I648" t="str">
            <v>no</v>
          </cell>
          <cell r="J648" t="str">
            <v>no</v>
          </cell>
          <cell r="K648" t="str">
            <v>no</v>
          </cell>
          <cell r="L648" t="str">
            <v>spring_chinook_AND_steelhead</v>
          </cell>
        </row>
        <row r="649">
          <cell r="C649" t="str">
            <v>Methow River Fawn 02</v>
          </cell>
          <cell r="D649" t="str">
            <v>Bank Restoration</v>
          </cell>
          <cell r="E649" t="str">
            <v>Bank Stability, Bank Stability</v>
          </cell>
          <cell r="F649" t="str">
            <v>from_HQ_pathway</v>
          </cell>
          <cell r="G649" t="str">
            <v>yes</v>
          </cell>
          <cell r="H649" t="str">
            <v>yes</v>
          </cell>
          <cell r="I649" t="str">
            <v>no</v>
          </cell>
          <cell r="J649" t="str">
            <v>no</v>
          </cell>
          <cell r="K649" t="str">
            <v>no</v>
          </cell>
          <cell r="L649" t="str">
            <v>spring_chinook_AND_steelhead</v>
          </cell>
        </row>
        <row r="650">
          <cell r="C650" t="str">
            <v>Methow River Fawn 02</v>
          </cell>
          <cell r="D650" t="str">
            <v>Channel Complexity Restoration</v>
          </cell>
          <cell r="E650" t="str">
            <v>Bank Stability, Bank Stability</v>
          </cell>
          <cell r="F650" t="str">
            <v>from_HQ_pathway</v>
          </cell>
          <cell r="G650" t="str">
            <v>yes</v>
          </cell>
          <cell r="H650" t="str">
            <v>yes</v>
          </cell>
          <cell r="I650" t="str">
            <v>no</v>
          </cell>
          <cell r="J650" t="str">
            <v>no</v>
          </cell>
          <cell r="K650" t="str">
            <v>no</v>
          </cell>
          <cell r="L650" t="str">
            <v>spring_chinook_AND_steelhead</v>
          </cell>
        </row>
        <row r="651">
          <cell r="C651" t="str">
            <v>Methow River Fawn 02</v>
          </cell>
          <cell r="D651" t="str">
            <v>Floodplain Reconnection</v>
          </cell>
          <cell r="E651" t="str">
            <v>Bank Stability, Bank Stability</v>
          </cell>
          <cell r="F651" t="str">
            <v>from_HQ_pathway</v>
          </cell>
          <cell r="G651" t="str">
            <v>yes</v>
          </cell>
          <cell r="H651" t="str">
            <v>yes</v>
          </cell>
          <cell r="I651" t="str">
            <v>no</v>
          </cell>
          <cell r="J651" t="str">
            <v>no</v>
          </cell>
          <cell r="K651" t="str">
            <v>no</v>
          </cell>
          <cell r="L651" t="str">
            <v>spring_chinook_AND_steelhead</v>
          </cell>
        </row>
        <row r="652">
          <cell r="C652" t="str">
            <v>Methow River Fawn 03</v>
          </cell>
          <cell r="D652" t="str">
            <v>Water Quality Improvement</v>
          </cell>
          <cell r="E652" t="str">
            <v>Temperature- Rearing, Temperature- Rearing</v>
          </cell>
          <cell r="F652" t="str">
            <v>from_HQ_pathway</v>
          </cell>
          <cell r="G652" t="str">
            <v>yes</v>
          </cell>
          <cell r="H652" t="str">
            <v>yes</v>
          </cell>
          <cell r="I652" t="str">
            <v>no</v>
          </cell>
          <cell r="J652" t="str">
            <v>no</v>
          </cell>
          <cell r="K652" t="str">
            <v>no</v>
          </cell>
          <cell r="L652" t="str">
            <v>spring_chinook_AND_steelhead</v>
          </cell>
        </row>
        <row r="653">
          <cell r="C653" t="str">
            <v>Methow River Fawn 03</v>
          </cell>
          <cell r="D653" t="str">
            <v>Channel Modification</v>
          </cell>
          <cell r="E653" t="str">
            <v>Flow- Summer Base Flow, Flow- Summer Base Flow</v>
          </cell>
          <cell r="F653" t="str">
            <v>from_HQ_pathway</v>
          </cell>
          <cell r="G653" t="str">
            <v>yes</v>
          </cell>
          <cell r="H653" t="str">
            <v>yes</v>
          </cell>
          <cell r="I653" t="str">
            <v>no</v>
          </cell>
          <cell r="J653" t="str">
            <v>no</v>
          </cell>
          <cell r="K653" t="str">
            <v>no</v>
          </cell>
          <cell r="L653" t="str">
            <v>spring_chinook_AND_steelhead</v>
          </cell>
        </row>
        <row r="654">
          <cell r="C654" t="str">
            <v>Methow River Fawn 03</v>
          </cell>
          <cell r="D654" t="str">
            <v>Instream Flow Acquisition</v>
          </cell>
          <cell r="E654" t="str">
            <v>Flow- Summer Base Flow, Riparian- Canopy Cover, Riparian, Flow- Summer Base Flow, Riparian- Canopy Cover, Riparian</v>
          </cell>
          <cell r="F654" t="str">
            <v>from_HQ_pathway</v>
          </cell>
          <cell r="G654" t="str">
            <v>yes</v>
          </cell>
          <cell r="H654" t="str">
            <v>yes</v>
          </cell>
          <cell r="I654" t="str">
            <v>no</v>
          </cell>
          <cell r="J654" t="str">
            <v>no</v>
          </cell>
          <cell r="K654" t="str">
            <v>no</v>
          </cell>
          <cell r="L654" t="str">
            <v>spring_chinook_AND_steelhead</v>
          </cell>
        </row>
        <row r="655">
          <cell r="C655" t="str">
            <v>Methow River Fawn 03</v>
          </cell>
          <cell r="D655" t="str">
            <v>Restoration</v>
          </cell>
          <cell r="E655" t="str">
            <v>Flow- Summer Base Flow, Riparian- Canopy Cover, Riparian, Flow- Summer Base Flow, Riparian- Canopy Cover, Riparian</v>
          </cell>
          <cell r="F655" t="str">
            <v>from_HQ_pathway</v>
          </cell>
          <cell r="G655" t="str">
            <v>yes</v>
          </cell>
          <cell r="H655" t="str">
            <v>yes</v>
          </cell>
          <cell r="I655" t="str">
            <v>no</v>
          </cell>
          <cell r="J655" t="str">
            <v>no</v>
          </cell>
          <cell r="K655" t="str">
            <v>no</v>
          </cell>
          <cell r="L655" t="str">
            <v>spring_chinook_AND_steelhead</v>
          </cell>
        </row>
        <row r="656">
          <cell r="C656" t="str">
            <v>Methow River Fawn 03</v>
          </cell>
          <cell r="D656" t="str">
            <v>Upland Management</v>
          </cell>
          <cell r="E656" t="str">
            <v>Flow- Summer Base Flow, Flow- Summer Base Flow</v>
          </cell>
          <cell r="F656" t="str">
            <v>from_HQ_pathway</v>
          </cell>
          <cell r="G656" t="str">
            <v>yes</v>
          </cell>
          <cell r="H656" t="str">
            <v>yes</v>
          </cell>
          <cell r="I656" t="str">
            <v>no</v>
          </cell>
          <cell r="J656" t="str">
            <v>no</v>
          </cell>
          <cell r="K656" t="str">
            <v>no</v>
          </cell>
          <cell r="L656" t="str">
            <v>spring_chinook_AND_steelhead</v>
          </cell>
        </row>
        <row r="657">
          <cell r="C657" t="str">
            <v>Methow River Fawn 03</v>
          </cell>
          <cell r="D657" t="str">
            <v>Floodplain Reconnection</v>
          </cell>
          <cell r="E657" t="str">
            <v>Riparian- Canopy Cover, Off-Channel- Floodplain, Riparian- Canopy Cover, Off-Channel- Floodplain</v>
          </cell>
          <cell r="F657" t="str">
            <v>from_HQ_pathway</v>
          </cell>
          <cell r="G657" t="str">
            <v>yes</v>
          </cell>
          <cell r="H657" t="str">
            <v>yes</v>
          </cell>
          <cell r="I657" t="str">
            <v>no</v>
          </cell>
          <cell r="J657" t="str">
            <v>no</v>
          </cell>
          <cell r="K657" t="str">
            <v>no</v>
          </cell>
          <cell r="L657" t="str">
            <v>spring_chinook_AND_steelhead</v>
          </cell>
        </row>
        <row r="658">
          <cell r="C658" t="str">
            <v>Methow River Fawn 03</v>
          </cell>
          <cell r="D658" t="str">
            <v>Side Channel/Off-Channel Habitat Restoration</v>
          </cell>
          <cell r="E658" t="str">
            <v>Riparian- Canopy Cover, Riparian, Channel Stability, Riparian- Canopy Cover, Riparian, Channel Stability</v>
          </cell>
          <cell r="F658" t="str">
            <v>from_HQ_pathway</v>
          </cell>
          <cell r="G658" t="str">
            <v>yes</v>
          </cell>
          <cell r="H658" t="str">
            <v>yes</v>
          </cell>
          <cell r="I658" t="str">
            <v>no</v>
          </cell>
          <cell r="J658" t="str">
            <v>no</v>
          </cell>
          <cell r="K658" t="str">
            <v>no</v>
          </cell>
          <cell r="L658" t="str">
            <v>spring_chinook_AND_steelhead</v>
          </cell>
        </row>
        <row r="659">
          <cell r="C659" t="str">
            <v>Methow River Fawn 03</v>
          </cell>
          <cell r="D659" t="str">
            <v>Bank Restoration</v>
          </cell>
          <cell r="E659" t="str">
            <v>Riparian, Channel Stability, Riparian, Channel Stability</v>
          </cell>
          <cell r="F659" t="str">
            <v>from_HQ_pathway</v>
          </cell>
          <cell r="G659" t="str">
            <v>yes</v>
          </cell>
          <cell r="H659" t="str">
            <v>yes</v>
          </cell>
          <cell r="I659" t="str">
            <v>no</v>
          </cell>
          <cell r="J659" t="str">
            <v>no</v>
          </cell>
          <cell r="K659" t="str">
            <v>no</v>
          </cell>
          <cell r="L659" t="str">
            <v>spring_chinook_AND_steelhead</v>
          </cell>
        </row>
        <row r="660">
          <cell r="C660" t="str">
            <v>Methow River Fawn 03</v>
          </cell>
          <cell r="D660" t="str">
            <v>Floodplain Reconnection</v>
          </cell>
          <cell r="E660" t="str">
            <v>Riparian, Channel Stability, Riparian, Channel Stability</v>
          </cell>
          <cell r="F660" t="str">
            <v>from_HQ_pathway</v>
          </cell>
          <cell r="G660" t="str">
            <v>yes</v>
          </cell>
          <cell r="H660" t="str">
            <v>yes</v>
          </cell>
          <cell r="I660" t="str">
            <v>no</v>
          </cell>
          <cell r="J660" t="str">
            <v>no</v>
          </cell>
          <cell r="K660" t="str">
            <v>no</v>
          </cell>
          <cell r="L660" t="str">
            <v>spring_chinook_AND_steelhead</v>
          </cell>
        </row>
        <row r="661">
          <cell r="C661" t="str">
            <v>Methow River Fawn 03</v>
          </cell>
          <cell r="D661" t="str">
            <v>Channel Complexity Restoration</v>
          </cell>
          <cell r="E661" t="str">
            <v>Cover- Wood, Cover- Wood</v>
          </cell>
          <cell r="F661" t="str">
            <v>from_HQ_pathway</v>
          </cell>
          <cell r="G661" t="str">
            <v>yes</v>
          </cell>
          <cell r="H661" t="str">
            <v>yes</v>
          </cell>
          <cell r="I661" t="str">
            <v>no</v>
          </cell>
          <cell r="J661" t="str">
            <v>no</v>
          </cell>
          <cell r="K661" t="str">
            <v>no</v>
          </cell>
          <cell r="L661" t="str">
            <v>spring_chinook_AND_steelhead</v>
          </cell>
        </row>
        <row r="662">
          <cell r="C662" t="str">
            <v>Methow River Fawn 03</v>
          </cell>
          <cell r="D662" t="str">
            <v>Channel Modification</v>
          </cell>
          <cell r="E662" t="str">
            <v>Cover- Wood, Channel Stability, Cover- Wood, Channel Stability</v>
          </cell>
          <cell r="F662" t="str">
            <v>from_HQ_pathway</v>
          </cell>
          <cell r="G662" t="str">
            <v>yes</v>
          </cell>
          <cell r="H662" t="str">
            <v>yes</v>
          </cell>
          <cell r="I662" t="str">
            <v>no</v>
          </cell>
          <cell r="J662" t="str">
            <v>no</v>
          </cell>
          <cell r="K662" t="str">
            <v>no</v>
          </cell>
          <cell r="L662" t="str">
            <v>spring_chinook_AND_steelhead</v>
          </cell>
        </row>
        <row r="663">
          <cell r="C663" t="str">
            <v>Methow River Fawn 03</v>
          </cell>
          <cell r="D663" t="str">
            <v>Side Channel/Off-Channel Habitat Restoration</v>
          </cell>
          <cell r="E663" t="str">
            <v>Off-Channel- Side-Channels, Off-Channel- Side-Channels</v>
          </cell>
          <cell r="F663" t="str">
            <v>from_HQ_pathway</v>
          </cell>
          <cell r="G663" t="str">
            <v>yes</v>
          </cell>
          <cell r="H663" t="str">
            <v>yes</v>
          </cell>
          <cell r="I663" t="str">
            <v>no</v>
          </cell>
          <cell r="J663" t="str">
            <v>no</v>
          </cell>
          <cell r="K663" t="str">
            <v>no</v>
          </cell>
          <cell r="L663" t="str">
            <v>spring_chinook_AND_steelhead</v>
          </cell>
        </row>
        <row r="664">
          <cell r="C664" t="str">
            <v>Methow River Fawn 03</v>
          </cell>
          <cell r="D664" t="str">
            <v>Channel Complexity Restoration</v>
          </cell>
          <cell r="E664" t="str">
            <v>Channel Stability, Channel Stability</v>
          </cell>
          <cell r="F664" t="str">
            <v>from_HQ_pathway</v>
          </cell>
          <cell r="G664" t="str">
            <v>yes</v>
          </cell>
          <cell r="H664" t="str">
            <v>yes</v>
          </cell>
          <cell r="I664" t="str">
            <v>no</v>
          </cell>
          <cell r="J664" t="str">
            <v>no</v>
          </cell>
          <cell r="K664" t="str">
            <v>no</v>
          </cell>
          <cell r="L664" t="str">
            <v>spring_chinook_AND_steelhead</v>
          </cell>
        </row>
        <row r="665">
          <cell r="C665" t="str">
            <v>Methow River Fawn 05</v>
          </cell>
          <cell r="D665" t="str">
            <v>Water Quality Improvement</v>
          </cell>
          <cell r="E665" t="str">
            <v>Temperature- Rearing, Temperature- Rearing</v>
          </cell>
          <cell r="F665" t="str">
            <v>from_HQ_pathway</v>
          </cell>
          <cell r="G665" t="str">
            <v>yes</v>
          </cell>
          <cell r="H665" t="str">
            <v>yes</v>
          </cell>
          <cell r="I665" t="str">
            <v>no</v>
          </cell>
          <cell r="J665" t="str">
            <v>no</v>
          </cell>
          <cell r="K665" t="str">
            <v>no</v>
          </cell>
          <cell r="L665" t="str">
            <v>spring_chinook_AND_steelhead</v>
          </cell>
        </row>
        <row r="666">
          <cell r="C666" t="str">
            <v>Methow River Fawn 05</v>
          </cell>
          <cell r="D666" t="str">
            <v>Channel Modification</v>
          </cell>
          <cell r="E666" t="str">
            <v>Flow- Summer Base Flow, Flow- Summer Base Flow</v>
          </cell>
          <cell r="F666" t="str">
            <v>from_HQ_pathway</v>
          </cell>
          <cell r="G666" t="str">
            <v>yes</v>
          </cell>
          <cell r="H666" t="str">
            <v>yes</v>
          </cell>
          <cell r="I666" t="str">
            <v>no</v>
          </cell>
          <cell r="J666" t="str">
            <v>no</v>
          </cell>
          <cell r="K666" t="str">
            <v>no</v>
          </cell>
          <cell r="L666" t="str">
            <v>spring_chinook_AND_steelhead</v>
          </cell>
        </row>
        <row r="667">
          <cell r="C667" t="str">
            <v>Methow River Fawn 05</v>
          </cell>
          <cell r="D667" t="str">
            <v>Instream Flow Acquisition</v>
          </cell>
          <cell r="E667" t="str">
            <v>Flow- Summer Base Flow, Riparian- Canopy Cover, Riparian, Flow- Summer Base Flow, Riparian- Canopy Cover, Riparian</v>
          </cell>
          <cell r="F667" t="str">
            <v>from_HQ_pathway</v>
          </cell>
          <cell r="G667" t="str">
            <v>yes</v>
          </cell>
          <cell r="H667" t="str">
            <v>yes</v>
          </cell>
          <cell r="I667" t="str">
            <v>no</v>
          </cell>
          <cell r="J667" t="str">
            <v>no</v>
          </cell>
          <cell r="K667" t="str">
            <v>no</v>
          </cell>
          <cell r="L667" t="str">
            <v>spring_chinook_AND_steelhead</v>
          </cell>
        </row>
        <row r="668">
          <cell r="C668" t="str">
            <v>Methow River Fawn 05</v>
          </cell>
          <cell r="D668" t="str">
            <v>Restoration</v>
          </cell>
          <cell r="E668" t="str">
            <v>Flow- Summer Base Flow, Riparian- Canopy Cover, Riparian, Flow- Summer Base Flow, Riparian- Canopy Cover, Riparian</v>
          </cell>
          <cell r="F668" t="str">
            <v>from_HQ_pathway</v>
          </cell>
          <cell r="G668" t="str">
            <v>yes</v>
          </cell>
          <cell r="H668" t="str">
            <v>yes</v>
          </cell>
          <cell r="I668" t="str">
            <v>no</v>
          </cell>
          <cell r="J668" t="str">
            <v>no</v>
          </cell>
          <cell r="K668" t="str">
            <v>no</v>
          </cell>
          <cell r="L668" t="str">
            <v>spring_chinook_AND_steelhead</v>
          </cell>
        </row>
        <row r="669">
          <cell r="C669" t="str">
            <v>Methow River Fawn 05</v>
          </cell>
          <cell r="D669" t="str">
            <v>Upland Management</v>
          </cell>
          <cell r="E669" t="str">
            <v>Flow- Summer Base Flow, Flow- Summer Base Flow</v>
          </cell>
          <cell r="F669" t="str">
            <v>from_HQ_pathway</v>
          </cell>
          <cell r="G669" t="str">
            <v>yes</v>
          </cell>
          <cell r="H669" t="str">
            <v>yes</v>
          </cell>
          <cell r="I669" t="str">
            <v>no</v>
          </cell>
          <cell r="J669" t="str">
            <v>no</v>
          </cell>
          <cell r="K669" t="str">
            <v>no</v>
          </cell>
          <cell r="L669" t="str">
            <v>spring_chinook_AND_steelhead</v>
          </cell>
        </row>
        <row r="670">
          <cell r="C670" t="str">
            <v>Methow River Fawn 05</v>
          </cell>
          <cell r="D670" t="str">
            <v>Floodplain Reconnection</v>
          </cell>
          <cell r="E670" t="str">
            <v>Riparian- Canopy Cover, Off-Channel- Floodplain, Riparian- Canopy Cover, Off-Channel- Floodplain</v>
          </cell>
          <cell r="F670" t="str">
            <v>from_HQ_pathway</v>
          </cell>
          <cell r="G670" t="str">
            <v>yes</v>
          </cell>
          <cell r="H670" t="str">
            <v>yes</v>
          </cell>
          <cell r="I670" t="str">
            <v>no</v>
          </cell>
          <cell r="J670" t="str">
            <v>no</v>
          </cell>
          <cell r="K670" t="str">
            <v>no</v>
          </cell>
          <cell r="L670" t="str">
            <v>spring_chinook_AND_steelhead</v>
          </cell>
        </row>
        <row r="671">
          <cell r="C671" t="str">
            <v>Methow River Fawn 05</v>
          </cell>
          <cell r="D671" t="str">
            <v>Side Channel/Off-Channel Habitat Restoration</v>
          </cell>
          <cell r="E671" t="str">
            <v>Riparian- Canopy Cover, Riparian, Bank Stability, Riparian- Canopy Cover, Riparian, Bank Stability</v>
          </cell>
          <cell r="F671" t="str">
            <v>from_HQ_pathway</v>
          </cell>
          <cell r="G671" t="str">
            <v>yes</v>
          </cell>
          <cell r="H671" t="str">
            <v>yes</v>
          </cell>
          <cell r="I671" t="str">
            <v>no</v>
          </cell>
          <cell r="J671" t="str">
            <v>no</v>
          </cell>
          <cell r="K671" t="str">
            <v>no</v>
          </cell>
          <cell r="L671" t="str">
            <v>spring_chinook_AND_steelhead</v>
          </cell>
        </row>
        <row r="672">
          <cell r="C672" t="str">
            <v>Methow River Fawn 05</v>
          </cell>
          <cell r="D672" t="str">
            <v>Bank Restoration</v>
          </cell>
          <cell r="E672" t="str">
            <v>Riparian, Bank Stability, Riparian, Bank Stability</v>
          </cell>
          <cell r="F672" t="str">
            <v>from_HQ_pathway</v>
          </cell>
          <cell r="G672" t="str">
            <v>yes</v>
          </cell>
          <cell r="H672" t="str">
            <v>yes</v>
          </cell>
          <cell r="I672" t="str">
            <v>no</v>
          </cell>
          <cell r="J672" t="str">
            <v>no</v>
          </cell>
          <cell r="K672" t="str">
            <v>no</v>
          </cell>
          <cell r="L672" t="str">
            <v>spring_chinook_AND_steelhead</v>
          </cell>
        </row>
        <row r="673">
          <cell r="C673" t="str">
            <v>Methow River Fawn 05</v>
          </cell>
          <cell r="D673" t="str">
            <v>Floodplain Reconnection</v>
          </cell>
          <cell r="E673" t="str">
            <v>Riparian, Bank Stability, Riparian, Bank Stability</v>
          </cell>
          <cell r="F673" t="str">
            <v>from_HQ_pathway</v>
          </cell>
          <cell r="G673" t="str">
            <v>yes</v>
          </cell>
          <cell r="H673" t="str">
            <v>yes</v>
          </cell>
          <cell r="I673" t="str">
            <v>no</v>
          </cell>
          <cell r="J673" t="str">
            <v>no</v>
          </cell>
          <cell r="K673" t="str">
            <v>no</v>
          </cell>
          <cell r="L673" t="str">
            <v>spring_chinook_AND_steelhead</v>
          </cell>
        </row>
        <row r="674">
          <cell r="C674" t="str">
            <v>Methow River Fawn 05</v>
          </cell>
          <cell r="D674" t="str">
            <v>Channel Complexity Restoration</v>
          </cell>
          <cell r="E674" t="str">
            <v>Cover- Wood, Pool Quantity&amp; Quality, Cover- Wood, Pool Quantity&amp; Quality</v>
          </cell>
          <cell r="F674" t="str">
            <v>from_HQ_pathway</v>
          </cell>
          <cell r="G674" t="str">
            <v>yes</v>
          </cell>
          <cell r="H674" t="str">
            <v>yes</v>
          </cell>
          <cell r="I674" t="str">
            <v>no</v>
          </cell>
          <cell r="J674" t="str">
            <v>no</v>
          </cell>
          <cell r="K674" t="str">
            <v>no</v>
          </cell>
          <cell r="L674" t="str">
            <v>spring_chinook_AND_steelhead</v>
          </cell>
        </row>
        <row r="675">
          <cell r="C675" t="str">
            <v>Methow River Fawn 05</v>
          </cell>
          <cell r="D675" t="str">
            <v>Channel Modification</v>
          </cell>
          <cell r="E675" t="str">
            <v>Cover- Wood, Pool Quantity&amp; Quality, Bank Stability, Cover- Wood, Pool Quantity&amp; Quality, Bank Stability</v>
          </cell>
          <cell r="F675" t="str">
            <v>from_HQ_pathway</v>
          </cell>
          <cell r="G675" t="str">
            <v>yes</v>
          </cell>
          <cell r="H675" t="str">
            <v>yes</v>
          </cell>
          <cell r="I675" t="str">
            <v>no</v>
          </cell>
          <cell r="J675" t="str">
            <v>no</v>
          </cell>
          <cell r="K675" t="str">
            <v>no</v>
          </cell>
          <cell r="L675" t="str">
            <v>spring_chinook_AND_steelhead</v>
          </cell>
        </row>
        <row r="676">
          <cell r="C676" t="str">
            <v>Methow River Fawn 05</v>
          </cell>
          <cell r="D676" t="str">
            <v>Fine Sediment Management</v>
          </cell>
          <cell r="E676" t="str">
            <v>Pool Quantity&amp; Quality, Pool Quantity&amp; Quality</v>
          </cell>
          <cell r="F676" t="str">
            <v>from_HQ_pathway</v>
          </cell>
          <cell r="G676" t="str">
            <v>yes</v>
          </cell>
          <cell r="H676" t="str">
            <v>yes</v>
          </cell>
          <cell r="I676" t="str">
            <v>no</v>
          </cell>
          <cell r="J676" t="str">
            <v>no</v>
          </cell>
          <cell r="K676" t="str">
            <v>no</v>
          </cell>
          <cell r="L676" t="str">
            <v>spring_chinook_AND_steelhead</v>
          </cell>
        </row>
        <row r="677">
          <cell r="C677" t="str">
            <v>Methow River Fawn 05</v>
          </cell>
          <cell r="D677" t="str">
            <v>Side Channel/Off-Channel Habitat Restoration</v>
          </cell>
          <cell r="E677" t="str">
            <v>Off-Channel- Side-Channels, Off-Channel- Side-Channels</v>
          </cell>
          <cell r="F677" t="str">
            <v>from_HQ_pathway</v>
          </cell>
          <cell r="G677" t="str">
            <v>yes</v>
          </cell>
          <cell r="H677" t="str">
            <v>yes</v>
          </cell>
          <cell r="I677" t="str">
            <v>no</v>
          </cell>
          <cell r="J677" t="str">
            <v>no</v>
          </cell>
          <cell r="K677" t="str">
            <v>no</v>
          </cell>
          <cell r="L677" t="str">
            <v>spring_chinook_AND_steelhead</v>
          </cell>
        </row>
        <row r="678">
          <cell r="C678" t="str">
            <v>Methow River Fawn 05</v>
          </cell>
          <cell r="D678" t="str">
            <v>Channel Complexity Restoration</v>
          </cell>
          <cell r="E678" t="str">
            <v>Bank Stability, Bank Stability</v>
          </cell>
          <cell r="F678" t="str">
            <v>from_HQ_pathway</v>
          </cell>
          <cell r="G678" t="str">
            <v>yes</v>
          </cell>
          <cell r="H678" t="str">
            <v>yes</v>
          </cell>
          <cell r="I678" t="str">
            <v>no</v>
          </cell>
          <cell r="J678" t="str">
            <v>no</v>
          </cell>
          <cell r="K678" t="str">
            <v>no</v>
          </cell>
          <cell r="L678" t="str">
            <v>spring_chinook_AND_steelhead</v>
          </cell>
        </row>
        <row r="679">
          <cell r="C679" t="str">
            <v>Methow River Fawn 06</v>
          </cell>
          <cell r="D679" t="str">
            <v>Channel Modification</v>
          </cell>
          <cell r="E679" t="str">
            <v>Flow- Summer Base Flow, Flow- Summer Base Flow</v>
          </cell>
          <cell r="F679" t="str">
            <v>from_HQ_pathway</v>
          </cell>
          <cell r="G679" t="str">
            <v>yes</v>
          </cell>
          <cell r="H679" t="str">
            <v>yes</v>
          </cell>
          <cell r="I679" t="str">
            <v>no</v>
          </cell>
          <cell r="J679" t="str">
            <v>no</v>
          </cell>
          <cell r="K679" t="str">
            <v>no</v>
          </cell>
          <cell r="L679" t="str">
            <v>spring_chinook_AND_steelhead</v>
          </cell>
        </row>
        <row r="680">
          <cell r="C680" t="str">
            <v>Methow River Fawn 06</v>
          </cell>
          <cell r="D680" t="str">
            <v>Instream Flow Acquisition</v>
          </cell>
          <cell r="E680" t="str">
            <v>Flow- Summer Base Flow, Riparian- Structure, Riparian-Disturbance, Riparian- Canopy Cover, Riparian, Flow- Summer Base Flow, Riparian- Structure, Riparian-Disturbance, Riparian- Canopy Cover, Riparian</v>
          </cell>
          <cell r="F680" t="str">
            <v>from_HQ_pathway</v>
          </cell>
          <cell r="G680" t="str">
            <v>yes</v>
          </cell>
          <cell r="H680" t="str">
            <v>yes</v>
          </cell>
          <cell r="I680" t="str">
            <v>no</v>
          </cell>
          <cell r="J680" t="str">
            <v>no</v>
          </cell>
          <cell r="K680" t="str">
            <v>no</v>
          </cell>
          <cell r="L680" t="str">
            <v>spring_chinook_AND_steelhead</v>
          </cell>
        </row>
        <row r="681">
          <cell r="C681" t="str">
            <v>Methow River Fawn 06</v>
          </cell>
          <cell r="D681" t="str">
            <v>Restoration</v>
          </cell>
          <cell r="E681" t="str">
            <v>Flow- Summer Base Flow, Riparian- Structure, Riparian-Disturbance, Riparian- Canopy Cover, Riparian, Flow- Summer Base Flow, Riparian- Structure, Riparian-Disturbance, Riparian- Canopy Cover, Riparian</v>
          </cell>
          <cell r="F681" t="str">
            <v>from_HQ_pathway</v>
          </cell>
          <cell r="G681" t="str">
            <v>yes</v>
          </cell>
          <cell r="H681" t="str">
            <v>yes</v>
          </cell>
          <cell r="I681" t="str">
            <v>no</v>
          </cell>
          <cell r="J681" t="str">
            <v>no</v>
          </cell>
          <cell r="K681" t="str">
            <v>no</v>
          </cell>
          <cell r="L681" t="str">
            <v>spring_chinook_AND_steelhead</v>
          </cell>
        </row>
        <row r="682">
          <cell r="C682" t="str">
            <v>Methow River Fawn 06</v>
          </cell>
          <cell r="D682" t="str">
            <v>Upland Management</v>
          </cell>
          <cell r="E682" t="str">
            <v>Flow- Summer Base Flow, Flow- Summer Base Flow</v>
          </cell>
          <cell r="F682" t="str">
            <v>from_HQ_pathway</v>
          </cell>
          <cell r="G682" t="str">
            <v>yes</v>
          </cell>
          <cell r="H682" t="str">
            <v>yes</v>
          </cell>
          <cell r="I682" t="str">
            <v>no</v>
          </cell>
          <cell r="J682" t="str">
            <v>no</v>
          </cell>
          <cell r="K682" t="str">
            <v>no</v>
          </cell>
          <cell r="L682" t="str">
            <v>spring_chinook_AND_steelhead</v>
          </cell>
        </row>
        <row r="683">
          <cell r="C683" t="str">
            <v>Methow River Fawn 06</v>
          </cell>
          <cell r="D683" t="str">
            <v>Floodplain Reconnection</v>
          </cell>
          <cell r="E683" t="str">
            <v>Riparian- Structure, Riparian-Disturbance, Riparian- Canopy Cover, Off-Channel- Floodplain, Riparian- Structure, Riparian-Disturbance, Riparian- Canopy Cover, Off-Channel- Floodplain</v>
          </cell>
          <cell r="F683" t="str">
            <v>from_HQ_pathway</v>
          </cell>
          <cell r="G683" t="str">
            <v>yes</v>
          </cell>
          <cell r="H683" t="str">
            <v>yes</v>
          </cell>
          <cell r="I683" t="str">
            <v>no</v>
          </cell>
          <cell r="J683" t="str">
            <v>no</v>
          </cell>
          <cell r="K683" t="str">
            <v>no</v>
          </cell>
          <cell r="L683" t="str">
            <v>spring_chinook_AND_steelhead</v>
          </cell>
        </row>
        <row r="684">
          <cell r="C684" t="str">
            <v>Methow River Fawn 06</v>
          </cell>
          <cell r="D684" t="str">
            <v>Side Channel/Off-Channel Habitat Restoration</v>
          </cell>
          <cell r="E684" t="str">
            <v>Riparian- Structure, Riparian-Disturbance, Riparian- Canopy Cover, Riparian, Channel Stability, Bank Stability, Stability, Riparian- Structure, Riparian-Disturbance, Riparian- Canopy Cover, Riparian, Channel Stability, Bank Stability, Stability</v>
          </cell>
          <cell r="F684" t="str">
            <v>from_HQ_pathway</v>
          </cell>
          <cell r="G684" t="str">
            <v>yes</v>
          </cell>
          <cell r="H684" t="str">
            <v>yes</v>
          </cell>
          <cell r="I684" t="str">
            <v>no</v>
          </cell>
          <cell r="J684" t="str">
            <v>no</v>
          </cell>
          <cell r="K684" t="str">
            <v>no</v>
          </cell>
          <cell r="L684" t="str">
            <v>spring_chinook_AND_steelhead</v>
          </cell>
        </row>
        <row r="685">
          <cell r="C685" t="str">
            <v>Methow River Fawn 06</v>
          </cell>
          <cell r="D685" t="str">
            <v>Bank Restoration</v>
          </cell>
          <cell r="E685" t="str">
            <v>Riparian, Channel Stability, Bank Stability, Stability, Riparian, Channel Stability, Bank Stability, Stability</v>
          </cell>
          <cell r="F685" t="str">
            <v>from_HQ_pathway</v>
          </cell>
          <cell r="G685" t="str">
            <v>yes</v>
          </cell>
          <cell r="H685" t="str">
            <v>yes</v>
          </cell>
          <cell r="I685" t="str">
            <v>no</v>
          </cell>
          <cell r="J685" t="str">
            <v>no</v>
          </cell>
          <cell r="K685" t="str">
            <v>no</v>
          </cell>
          <cell r="L685" t="str">
            <v>spring_chinook_AND_steelhead</v>
          </cell>
        </row>
        <row r="686">
          <cell r="C686" t="str">
            <v>Methow River Fawn 06</v>
          </cell>
          <cell r="D686" t="str">
            <v>Floodplain Reconnection</v>
          </cell>
          <cell r="E686" t="str">
            <v>Riparian, Channel Stability, Bank Stability, Stability, Riparian, Channel Stability, Bank Stability, Stability</v>
          </cell>
          <cell r="F686" t="str">
            <v>from_HQ_pathway</v>
          </cell>
          <cell r="G686" t="str">
            <v>yes</v>
          </cell>
          <cell r="H686" t="str">
            <v>yes</v>
          </cell>
          <cell r="I686" t="str">
            <v>no</v>
          </cell>
          <cell r="J686" t="str">
            <v>no</v>
          </cell>
          <cell r="K686" t="str">
            <v>no</v>
          </cell>
          <cell r="L686" t="str">
            <v>spring_chinook_AND_steelhead</v>
          </cell>
        </row>
        <row r="687">
          <cell r="C687" t="str">
            <v>Methow River Fawn 06</v>
          </cell>
          <cell r="D687" t="str">
            <v>Channel Complexity Restoration</v>
          </cell>
          <cell r="E687" t="str">
            <v>Cover- Wood, Pool Quantity&amp; Quality, Cover- Wood, Pool Quantity&amp; Quality</v>
          </cell>
          <cell r="F687" t="str">
            <v>from_HQ_pathway</v>
          </cell>
          <cell r="G687" t="str">
            <v>yes</v>
          </cell>
          <cell r="H687" t="str">
            <v>yes</v>
          </cell>
          <cell r="I687" t="str">
            <v>no</v>
          </cell>
          <cell r="J687" t="str">
            <v>no</v>
          </cell>
          <cell r="K687" t="str">
            <v>no</v>
          </cell>
          <cell r="L687" t="str">
            <v>spring_chinook_AND_steelhead</v>
          </cell>
        </row>
        <row r="688">
          <cell r="C688" t="str">
            <v>Methow River Fawn 06</v>
          </cell>
          <cell r="D688" t="str">
            <v>Channel Modification</v>
          </cell>
          <cell r="E688" t="str">
            <v>Cover- Wood, Pool Quantity&amp; Quality, Channel Stability, Bank Stability, Stability, Cover- Wood, Pool Quantity&amp; Quality, Channel Stability, Bank Stability, Stability</v>
          </cell>
          <cell r="F688" t="str">
            <v>from_HQ_pathway</v>
          </cell>
          <cell r="G688" t="str">
            <v>yes</v>
          </cell>
          <cell r="H688" t="str">
            <v>yes</v>
          </cell>
          <cell r="I688" t="str">
            <v>no</v>
          </cell>
          <cell r="J688" t="str">
            <v>no</v>
          </cell>
          <cell r="K688" t="str">
            <v>no</v>
          </cell>
          <cell r="L688" t="str">
            <v>spring_chinook_AND_steelhead</v>
          </cell>
        </row>
        <row r="689">
          <cell r="C689" t="str">
            <v>Methow River Fawn 06</v>
          </cell>
          <cell r="D689" t="str">
            <v>Fine Sediment Management</v>
          </cell>
          <cell r="E689" t="str">
            <v>Pool Quantity&amp; Quality, Pool Quantity&amp; Quality</v>
          </cell>
          <cell r="F689" t="str">
            <v>from_HQ_pathway</v>
          </cell>
          <cell r="G689" t="str">
            <v>yes</v>
          </cell>
          <cell r="H689" t="str">
            <v>yes</v>
          </cell>
          <cell r="I689" t="str">
            <v>no</v>
          </cell>
          <cell r="J689" t="str">
            <v>no</v>
          </cell>
          <cell r="K689" t="str">
            <v>no</v>
          </cell>
          <cell r="L689" t="str">
            <v>spring_chinook_AND_steelhead</v>
          </cell>
        </row>
        <row r="690">
          <cell r="C690" t="str">
            <v>Methow River Fawn 06</v>
          </cell>
          <cell r="D690" t="str">
            <v>Side Channel/Off-Channel Habitat Restoration</v>
          </cell>
          <cell r="E690" t="str">
            <v>Off-Channel- Side-Channels, Off-Channel- Side-Channels</v>
          </cell>
          <cell r="F690" t="str">
            <v>from_HQ_pathway</v>
          </cell>
          <cell r="G690" t="str">
            <v>yes</v>
          </cell>
          <cell r="H690" t="str">
            <v>yes</v>
          </cell>
          <cell r="I690" t="str">
            <v>no</v>
          </cell>
          <cell r="J690" t="str">
            <v>no</v>
          </cell>
          <cell r="K690" t="str">
            <v>no</v>
          </cell>
          <cell r="L690" t="str">
            <v>spring_chinook_AND_steelhead</v>
          </cell>
        </row>
        <row r="691">
          <cell r="C691" t="str">
            <v>Methow River Fawn 06</v>
          </cell>
          <cell r="D691" t="str">
            <v>Channel Complexity Restoration</v>
          </cell>
          <cell r="E691" t="str">
            <v>Channel Stability, Bank Stability, Stability, Channel Stability, Bank Stability, Stability</v>
          </cell>
          <cell r="F691" t="str">
            <v>from_HQ_pathway</v>
          </cell>
          <cell r="G691" t="str">
            <v>yes</v>
          </cell>
          <cell r="H691" t="str">
            <v>yes</v>
          </cell>
          <cell r="I691" t="str">
            <v>no</v>
          </cell>
          <cell r="J691" t="str">
            <v>no</v>
          </cell>
          <cell r="K691" t="str">
            <v>no</v>
          </cell>
          <cell r="L691" t="str">
            <v>spring_chinook_AND_steelhead</v>
          </cell>
        </row>
        <row r="692">
          <cell r="C692" t="str">
            <v>Methow River Fawn 07</v>
          </cell>
          <cell r="D692" t="str">
            <v>Channel Modification</v>
          </cell>
          <cell r="E692" t="str">
            <v>Flow- Summer Base Flow, Flow- Summer Base Flow</v>
          </cell>
          <cell r="F692" t="str">
            <v>from_HQ_pathway</v>
          </cell>
          <cell r="G692" t="str">
            <v>yes</v>
          </cell>
          <cell r="H692" t="str">
            <v>yes</v>
          </cell>
          <cell r="I692" t="str">
            <v>no</v>
          </cell>
          <cell r="J692" t="str">
            <v>no</v>
          </cell>
          <cell r="K692" t="str">
            <v>no</v>
          </cell>
          <cell r="L692" t="str">
            <v>spring_chinook_AND_steelhead</v>
          </cell>
        </row>
        <row r="693">
          <cell r="C693" t="str">
            <v>Methow River Fawn 07</v>
          </cell>
          <cell r="D693" t="str">
            <v>Instream Flow Acquisition</v>
          </cell>
          <cell r="E693" t="str">
            <v>Flow- Summer Base Flow, Riparian- Structure, Riparian-Disturbance, Riparian- Canopy Cover, Riparian, Flow- Summer Base Flow, Riparian- Structure, Riparian-Disturbance, Riparian- Canopy Cover, Riparian</v>
          </cell>
          <cell r="F693" t="str">
            <v>from_HQ_pathway</v>
          </cell>
          <cell r="G693" t="str">
            <v>yes</v>
          </cell>
          <cell r="H693" t="str">
            <v>yes</v>
          </cell>
          <cell r="I693" t="str">
            <v>no</v>
          </cell>
          <cell r="J693" t="str">
            <v>no</v>
          </cell>
          <cell r="K693" t="str">
            <v>no</v>
          </cell>
          <cell r="L693" t="str">
            <v>spring_chinook_AND_steelhead</v>
          </cell>
        </row>
        <row r="694">
          <cell r="C694" t="str">
            <v>Methow River Fawn 07</v>
          </cell>
          <cell r="D694" t="str">
            <v>Restoration</v>
          </cell>
          <cell r="E694" t="str">
            <v>Flow- Summer Base Flow, Riparian- Structure, Riparian-Disturbance, Riparian- Canopy Cover, Riparian, Flow- Summer Base Flow, Riparian- Structure, Riparian-Disturbance, Riparian- Canopy Cover, Riparian</v>
          </cell>
          <cell r="F694" t="str">
            <v>from_HQ_pathway</v>
          </cell>
          <cell r="G694" t="str">
            <v>yes</v>
          </cell>
          <cell r="H694" t="str">
            <v>yes</v>
          </cell>
          <cell r="I694" t="str">
            <v>no</v>
          </cell>
          <cell r="J694" t="str">
            <v>no</v>
          </cell>
          <cell r="K694" t="str">
            <v>no</v>
          </cell>
          <cell r="L694" t="str">
            <v>spring_chinook_AND_steelhead</v>
          </cell>
        </row>
        <row r="695">
          <cell r="C695" t="str">
            <v>Methow River Fawn 07</v>
          </cell>
          <cell r="D695" t="str">
            <v>Upland Management</v>
          </cell>
          <cell r="E695" t="str">
            <v>Flow- Summer Base Flow, Flow- Summer Base Flow</v>
          </cell>
          <cell r="F695" t="str">
            <v>from_HQ_pathway</v>
          </cell>
          <cell r="G695" t="str">
            <v>yes</v>
          </cell>
          <cell r="H695" t="str">
            <v>yes</v>
          </cell>
          <cell r="I695" t="str">
            <v>no</v>
          </cell>
          <cell r="J695" t="str">
            <v>no</v>
          </cell>
          <cell r="K695" t="str">
            <v>no</v>
          </cell>
          <cell r="L695" t="str">
            <v>spring_chinook_AND_steelhead</v>
          </cell>
        </row>
        <row r="696">
          <cell r="C696" t="str">
            <v>Methow River Fawn 07</v>
          </cell>
          <cell r="D696" t="str">
            <v>Floodplain Reconnection</v>
          </cell>
          <cell r="E696" t="str">
            <v>Riparian- Structure, Riparian-Disturbance, Riparian- Canopy Cover, Off-Channel- Floodplain, Riparian- Structure, Riparian-Disturbance, Riparian- Canopy Cover, Off-Channel- Floodplain</v>
          </cell>
          <cell r="F696" t="str">
            <v>from_HQ_pathway</v>
          </cell>
          <cell r="G696" t="str">
            <v>yes</v>
          </cell>
          <cell r="H696" t="str">
            <v>yes</v>
          </cell>
          <cell r="I696" t="str">
            <v>no</v>
          </cell>
          <cell r="J696" t="str">
            <v>no</v>
          </cell>
          <cell r="K696" t="str">
            <v>no</v>
          </cell>
          <cell r="L696" t="str">
            <v>spring_chinook_AND_steelhead</v>
          </cell>
        </row>
        <row r="697">
          <cell r="C697" t="str">
            <v>Methow River Fawn 07</v>
          </cell>
          <cell r="D697" t="str">
            <v>Side Channel/Off-Channel Habitat Restoration</v>
          </cell>
          <cell r="E697" t="str">
            <v>Riparian- Structure, Riparian-Disturbance, Riparian- Canopy Cover, Riparian, Channel Stability, Bank Stability, Stability, Riparian- Structure, Riparian-Disturbance, Riparian- Canopy Cover, Riparian, Channel Stability, Bank Stability, Stability</v>
          </cell>
          <cell r="F697" t="str">
            <v>from_HQ_pathway</v>
          </cell>
          <cell r="G697" t="str">
            <v>yes</v>
          </cell>
          <cell r="H697" t="str">
            <v>yes</v>
          </cell>
          <cell r="I697" t="str">
            <v>no</v>
          </cell>
          <cell r="J697" t="str">
            <v>no</v>
          </cell>
          <cell r="K697" t="str">
            <v>no</v>
          </cell>
          <cell r="L697" t="str">
            <v>spring_chinook_AND_steelhead</v>
          </cell>
        </row>
        <row r="698">
          <cell r="C698" t="str">
            <v>Methow River Fawn 07</v>
          </cell>
          <cell r="D698" t="str">
            <v>Bank Restoration</v>
          </cell>
          <cell r="E698" t="str">
            <v>Riparian, Channel Stability, Bank Stability, Stability, Riparian, Channel Stability, Bank Stability, Stability</v>
          </cell>
          <cell r="F698" t="str">
            <v>from_HQ_pathway</v>
          </cell>
          <cell r="G698" t="str">
            <v>yes</v>
          </cell>
          <cell r="H698" t="str">
            <v>yes</v>
          </cell>
          <cell r="I698" t="str">
            <v>no</v>
          </cell>
          <cell r="J698" t="str">
            <v>no</v>
          </cell>
          <cell r="K698" t="str">
            <v>no</v>
          </cell>
          <cell r="L698" t="str">
            <v>spring_chinook_AND_steelhead</v>
          </cell>
        </row>
        <row r="699">
          <cell r="C699" t="str">
            <v>Methow River Fawn 07</v>
          </cell>
          <cell r="D699" t="str">
            <v>Floodplain Reconnection</v>
          </cell>
          <cell r="E699" t="str">
            <v>Riparian, Channel Stability, Bank Stability, Stability, Riparian, Channel Stability, Bank Stability, Stability</v>
          </cell>
          <cell r="F699" t="str">
            <v>from_HQ_pathway</v>
          </cell>
          <cell r="G699" t="str">
            <v>yes</v>
          </cell>
          <cell r="H699" t="str">
            <v>yes</v>
          </cell>
          <cell r="I699" t="str">
            <v>no</v>
          </cell>
          <cell r="J699" t="str">
            <v>no</v>
          </cell>
          <cell r="K699" t="str">
            <v>no</v>
          </cell>
          <cell r="L699" t="str">
            <v>spring_chinook_AND_steelhead</v>
          </cell>
        </row>
        <row r="700">
          <cell r="C700" t="str">
            <v>Methow River Fawn 07</v>
          </cell>
          <cell r="D700" t="str">
            <v>Channel Complexity Restoration</v>
          </cell>
          <cell r="E700" t="str">
            <v>Cover- Wood, Pool Quantity&amp; Quality, Cover- Wood, Pool Quantity&amp; Quality</v>
          </cell>
          <cell r="F700" t="str">
            <v>from_HQ_pathway</v>
          </cell>
          <cell r="G700" t="str">
            <v>yes</v>
          </cell>
          <cell r="H700" t="str">
            <v>yes</v>
          </cell>
          <cell r="I700" t="str">
            <v>no</v>
          </cell>
          <cell r="J700" t="str">
            <v>no</v>
          </cell>
          <cell r="K700" t="str">
            <v>no</v>
          </cell>
          <cell r="L700" t="str">
            <v>spring_chinook_AND_steelhead</v>
          </cell>
        </row>
        <row r="701">
          <cell r="C701" t="str">
            <v>Methow River Fawn 07</v>
          </cell>
          <cell r="D701" t="str">
            <v>Channel Modification</v>
          </cell>
          <cell r="E701" t="str">
            <v>Cover- Wood, Pool Quantity&amp; Quality, Channel Stability, Bank Stability, Stability, Cover- Wood, Pool Quantity&amp; Quality, Channel Stability, Bank Stability, Stability</v>
          </cell>
          <cell r="F701" t="str">
            <v>from_HQ_pathway</v>
          </cell>
          <cell r="G701" t="str">
            <v>yes</v>
          </cell>
          <cell r="H701" t="str">
            <v>yes</v>
          </cell>
          <cell r="I701" t="str">
            <v>no</v>
          </cell>
          <cell r="J701" t="str">
            <v>no</v>
          </cell>
          <cell r="K701" t="str">
            <v>no</v>
          </cell>
          <cell r="L701" t="str">
            <v>spring_chinook_AND_steelhead</v>
          </cell>
        </row>
        <row r="702">
          <cell r="C702" t="str">
            <v>Methow River Fawn 07</v>
          </cell>
          <cell r="D702" t="str">
            <v>Fine Sediment Management</v>
          </cell>
          <cell r="E702" t="str">
            <v>Pool Quantity&amp; Quality, Pool Quantity&amp; Quality</v>
          </cell>
          <cell r="F702" t="str">
            <v>from_HQ_pathway</v>
          </cell>
          <cell r="G702" t="str">
            <v>yes</v>
          </cell>
          <cell r="H702" t="str">
            <v>yes</v>
          </cell>
          <cell r="I702" t="str">
            <v>no</v>
          </cell>
          <cell r="J702" t="str">
            <v>no</v>
          </cell>
          <cell r="K702" t="str">
            <v>no</v>
          </cell>
          <cell r="L702" t="str">
            <v>spring_chinook_AND_steelhead</v>
          </cell>
        </row>
        <row r="703">
          <cell r="C703" t="str">
            <v>Methow River Fawn 07</v>
          </cell>
          <cell r="D703" t="str">
            <v>Side Channel/Off-Channel Habitat Restoration</v>
          </cell>
          <cell r="E703" t="str">
            <v>Off-Channel- Side-Channels, Off-Channel- Side-Channels</v>
          </cell>
          <cell r="F703" t="str">
            <v>from_HQ_pathway</v>
          </cell>
          <cell r="G703" t="str">
            <v>yes</v>
          </cell>
          <cell r="H703" t="str">
            <v>yes</v>
          </cell>
          <cell r="I703" t="str">
            <v>no</v>
          </cell>
          <cell r="J703" t="str">
            <v>no</v>
          </cell>
          <cell r="K703" t="str">
            <v>no</v>
          </cell>
          <cell r="L703" t="str">
            <v>spring_chinook_AND_steelhead</v>
          </cell>
        </row>
        <row r="704">
          <cell r="C704" t="str">
            <v>Methow River Fawn 07</v>
          </cell>
          <cell r="D704" t="str">
            <v>Channel Complexity Restoration</v>
          </cell>
          <cell r="E704" t="str">
            <v>Channel Stability, Bank Stability, Stability, Channel Stability, Bank Stability, Stability</v>
          </cell>
          <cell r="F704" t="str">
            <v>from_HQ_pathway</v>
          </cell>
          <cell r="G704" t="str">
            <v>yes</v>
          </cell>
          <cell r="H704" t="str">
            <v>yes</v>
          </cell>
          <cell r="I704" t="str">
            <v>no</v>
          </cell>
          <cell r="J704" t="str">
            <v>no</v>
          </cell>
          <cell r="K704" t="str">
            <v>no</v>
          </cell>
          <cell r="L704" t="str">
            <v>spring_chinook_AND_steelhead</v>
          </cell>
        </row>
        <row r="705">
          <cell r="C705" t="str">
            <v>Methow River Fawn 08</v>
          </cell>
          <cell r="D705" t="str">
            <v>Channel Modification</v>
          </cell>
          <cell r="E705" t="str">
            <v>Flow- Summer Base Flow, Flow- Summer Base Flow</v>
          </cell>
          <cell r="F705" t="str">
            <v>from_HQ_pathway</v>
          </cell>
          <cell r="G705" t="str">
            <v>yes</v>
          </cell>
          <cell r="H705" t="str">
            <v>yes</v>
          </cell>
          <cell r="I705" t="str">
            <v>no</v>
          </cell>
          <cell r="J705" t="str">
            <v>no</v>
          </cell>
          <cell r="K705" t="str">
            <v>no</v>
          </cell>
          <cell r="L705" t="str">
            <v>spring_chinook_AND_steelhead</v>
          </cell>
        </row>
        <row r="706">
          <cell r="C706" t="str">
            <v>Methow River Fawn 08</v>
          </cell>
          <cell r="D706" t="str">
            <v>Instream Flow Acquisition</v>
          </cell>
          <cell r="E706" t="str">
            <v>Flow- Summer Base Flow, Riparian- Structure, Riparian-Disturbance, Riparian- Canopy Cover, Riparian, Flow- Summer Base Flow, Riparian- Structure, Riparian-Disturbance, Riparian- Canopy Cover, Riparian</v>
          </cell>
          <cell r="F706" t="str">
            <v>from_HQ_pathway</v>
          </cell>
          <cell r="G706" t="str">
            <v>yes</v>
          </cell>
          <cell r="H706" t="str">
            <v>yes</v>
          </cell>
          <cell r="I706" t="str">
            <v>no</v>
          </cell>
          <cell r="J706" t="str">
            <v>no</v>
          </cell>
          <cell r="K706" t="str">
            <v>no</v>
          </cell>
          <cell r="L706" t="str">
            <v>spring_chinook_AND_steelhead</v>
          </cell>
        </row>
        <row r="707">
          <cell r="C707" t="str">
            <v>Methow River Fawn 08</v>
          </cell>
          <cell r="D707" t="str">
            <v>Restoration</v>
          </cell>
          <cell r="E707" t="str">
            <v>Flow- Summer Base Flow, Riparian- Structure, Riparian-Disturbance, Riparian- Canopy Cover, Riparian, Flow- Summer Base Flow, Riparian- Structure, Riparian-Disturbance, Riparian- Canopy Cover, Riparian</v>
          </cell>
          <cell r="F707" t="str">
            <v>from_HQ_pathway</v>
          </cell>
          <cell r="G707" t="str">
            <v>yes</v>
          </cell>
          <cell r="H707" t="str">
            <v>yes</v>
          </cell>
          <cell r="I707" t="str">
            <v>no</v>
          </cell>
          <cell r="J707" t="str">
            <v>no</v>
          </cell>
          <cell r="K707" t="str">
            <v>no</v>
          </cell>
          <cell r="L707" t="str">
            <v>spring_chinook_AND_steelhead</v>
          </cell>
        </row>
        <row r="708">
          <cell r="C708" t="str">
            <v>Methow River Fawn 08</v>
          </cell>
          <cell r="D708" t="str">
            <v>Upland Management</v>
          </cell>
          <cell r="E708" t="str">
            <v>Flow- Summer Base Flow, Flow- Summer Base Flow</v>
          </cell>
          <cell r="F708" t="str">
            <v>from_HQ_pathway</v>
          </cell>
          <cell r="G708" t="str">
            <v>yes</v>
          </cell>
          <cell r="H708" t="str">
            <v>yes</v>
          </cell>
          <cell r="I708" t="str">
            <v>no</v>
          </cell>
          <cell r="J708" t="str">
            <v>no</v>
          </cell>
          <cell r="K708" t="str">
            <v>no</v>
          </cell>
          <cell r="L708" t="str">
            <v>spring_chinook_AND_steelhead</v>
          </cell>
        </row>
        <row r="709">
          <cell r="C709" t="str">
            <v>Methow River Fawn 08</v>
          </cell>
          <cell r="D709" t="str">
            <v>Floodplain Reconnection</v>
          </cell>
          <cell r="E709" t="str">
            <v>Riparian- Structure, Riparian-Disturbance, Riparian- Canopy Cover, Off-Channel- Floodplain, Riparian- Structure, Riparian-Disturbance, Riparian- Canopy Cover, Off-Channel- Floodplain</v>
          </cell>
          <cell r="F709" t="str">
            <v>from_HQ_pathway</v>
          </cell>
          <cell r="G709" t="str">
            <v>yes</v>
          </cell>
          <cell r="H709" t="str">
            <v>yes</v>
          </cell>
          <cell r="I709" t="str">
            <v>no</v>
          </cell>
          <cell r="J709" t="str">
            <v>no</v>
          </cell>
          <cell r="K709" t="str">
            <v>no</v>
          </cell>
          <cell r="L709" t="str">
            <v>spring_chinook_AND_steelhead</v>
          </cell>
        </row>
        <row r="710">
          <cell r="C710" t="str">
            <v>Methow River Fawn 08</v>
          </cell>
          <cell r="D710" t="str">
            <v>Side Channel/Off-Channel Habitat Restoration</v>
          </cell>
          <cell r="E710" t="str">
            <v>Riparian- Structure, Riparian-Disturbance, Riparian- Canopy Cover, Riparian, Channel Stability, Bank Stability, Stability, Riparian- Structure, Riparian-Disturbance, Riparian- Canopy Cover, Riparian, Channel Stability, Bank Stability, Stability</v>
          </cell>
          <cell r="F710" t="str">
            <v>from_HQ_pathway</v>
          </cell>
          <cell r="G710" t="str">
            <v>yes</v>
          </cell>
          <cell r="H710" t="str">
            <v>yes</v>
          </cell>
          <cell r="I710" t="str">
            <v>no</v>
          </cell>
          <cell r="J710" t="str">
            <v>no</v>
          </cell>
          <cell r="K710" t="str">
            <v>no</v>
          </cell>
          <cell r="L710" t="str">
            <v>spring_chinook_AND_steelhead</v>
          </cell>
        </row>
        <row r="711">
          <cell r="C711" t="str">
            <v>Methow River Fawn 08</v>
          </cell>
          <cell r="D711" t="str">
            <v>Bank Restoration</v>
          </cell>
          <cell r="E711" t="str">
            <v>Riparian, Channel Stability, Bank Stability, Stability, Riparian, Channel Stability, Bank Stability, Stability</v>
          </cell>
          <cell r="F711" t="str">
            <v>from_HQ_pathway</v>
          </cell>
          <cell r="G711" t="str">
            <v>yes</v>
          </cell>
          <cell r="H711" t="str">
            <v>yes</v>
          </cell>
          <cell r="I711" t="str">
            <v>no</v>
          </cell>
          <cell r="J711" t="str">
            <v>no</v>
          </cell>
          <cell r="K711" t="str">
            <v>no</v>
          </cell>
          <cell r="L711" t="str">
            <v>spring_chinook_AND_steelhead</v>
          </cell>
        </row>
        <row r="712">
          <cell r="C712" t="str">
            <v>Methow River Fawn 08</v>
          </cell>
          <cell r="D712" t="str">
            <v>Floodplain Reconnection</v>
          </cell>
          <cell r="E712" t="str">
            <v>Riparian, Channel Stability, Bank Stability, Stability, Riparian, Channel Stability, Bank Stability, Stability</v>
          </cell>
          <cell r="F712" t="str">
            <v>from_HQ_pathway</v>
          </cell>
          <cell r="G712" t="str">
            <v>yes</v>
          </cell>
          <cell r="H712" t="str">
            <v>yes</v>
          </cell>
          <cell r="I712" t="str">
            <v>no</v>
          </cell>
          <cell r="J712" t="str">
            <v>no</v>
          </cell>
          <cell r="K712" t="str">
            <v>no</v>
          </cell>
          <cell r="L712" t="str">
            <v>spring_chinook_AND_steelhead</v>
          </cell>
        </row>
        <row r="713">
          <cell r="C713" t="str">
            <v>Methow River Fawn 08</v>
          </cell>
          <cell r="D713" t="str">
            <v>Channel Complexity Restoration</v>
          </cell>
          <cell r="E713" t="str">
            <v>Cover- Wood, Pool Quantity&amp; Quality, Cover- Wood, Pool Quantity&amp; Quality</v>
          </cell>
          <cell r="F713" t="str">
            <v>from_HQ_pathway</v>
          </cell>
          <cell r="G713" t="str">
            <v>yes</v>
          </cell>
          <cell r="H713" t="str">
            <v>yes</v>
          </cell>
          <cell r="I713" t="str">
            <v>no</v>
          </cell>
          <cell r="J713" t="str">
            <v>no</v>
          </cell>
          <cell r="K713" t="str">
            <v>no</v>
          </cell>
          <cell r="L713" t="str">
            <v>spring_chinook_AND_steelhead</v>
          </cell>
        </row>
        <row r="714">
          <cell r="C714" t="str">
            <v>Methow River Fawn 08</v>
          </cell>
          <cell r="D714" t="str">
            <v>Channel Modification</v>
          </cell>
          <cell r="E714" t="str">
            <v>Cover- Wood, Pool Quantity&amp; Quality, Channel Stability, Bank Stability, Stability, Cover- Wood, Pool Quantity&amp; Quality, Channel Stability, Bank Stability, Stability</v>
          </cell>
          <cell r="F714" t="str">
            <v>from_HQ_pathway</v>
          </cell>
          <cell r="G714" t="str">
            <v>yes</v>
          </cell>
          <cell r="H714" t="str">
            <v>yes</v>
          </cell>
          <cell r="I714" t="str">
            <v>no</v>
          </cell>
          <cell r="J714" t="str">
            <v>no</v>
          </cell>
          <cell r="K714" t="str">
            <v>no</v>
          </cell>
          <cell r="L714" t="str">
            <v>spring_chinook_AND_steelhead</v>
          </cell>
        </row>
        <row r="715">
          <cell r="C715" t="str">
            <v>Methow River Fawn 08</v>
          </cell>
          <cell r="D715" t="str">
            <v>Fine Sediment Management</v>
          </cell>
          <cell r="E715" t="str">
            <v>Pool Quantity&amp; Quality, Pool Quantity&amp; Quality</v>
          </cell>
          <cell r="F715" t="str">
            <v>from_HQ_pathway</v>
          </cell>
          <cell r="G715" t="str">
            <v>yes</v>
          </cell>
          <cell r="H715" t="str">
            <v>yes</v>
          </cell>
          <cell r="I715" t="str">
            <v>no</v>
          </cell>
          <cell r="J715" t="str">
            <v>no</v>
          </cell>
          <cell r="K715" t="str">
            <v>no</v>
          </cell>
          <cell r="L715" t="str">
            <v>spring_chinook_AND_steelhead</v>
          </cell>
        </row>
        <row r="716">
          <cell r="C716" t="str">
            <v>Methow River Fawn 08</v>
          </cell>
          <cell r="D716" t="str">
            <v>Side Channel/Off-Channel Habitat Restoration</v>
          </cell>
          <cell r="E716" t="str">
            <v>Off-Channel- Side-Channels, Off-Channel- Side-Channels</v>
          </cell>
          <cell r="F716" t="str">
            <v>from_HQ_pathway</v>
          </cell>
          <cell r="G716" t="str">
            <v>yes</v>
          </cell>
          <cell r="H716" t="str">
            <v>yes</v>
          </cell>
          <cell r="I716" t="str">
            <v>no</v>
          </cell>
          <cell r="J716" t="str">
            <v>no</v>
          </cell>
          <cell r="K716" t="str">
            <v>no</v>
          </cell>
          <cell r="L716" t="str">
            <v>spring_chinook_AND_steelhead</v>
          </cell>
        </row>
        <row r="717">
          <cell r="C717" t="str">
            <v>Methow River Fawn 08</v>
          </cell>
          <cell r="D717" t="str">
            <v>Channel Complexity Restoration</v>
          </cell>
          <cell r="E717" t="str">
            <v>Channel Stability, Bank Stability, Stability, Channel Stability, Bank Stability, Stability</v>
          </cell>
          <cell r="F717" t="str">
            <v>from_HQ_pathway</v>
          </cell>
          <cell r="G717" t="str">
            <v>yes</v>
          </cell>
          <cell r="H717" t="str">
            <v>yes</v>
          </cell>
          <cell r="I717" t="str">
            <v>no</v>
          </cell>
          <cell r="J717" t="str">
            <v>no</v>
          </cell>
          <cell r="K717" t="str">
            <v>no</v>
          </cell>
          <cell r="L717" t="str">
            <v>spring_chinook_AND_steelhead</v>
          </cell>
        </row>
        <row r="718">
          <cell r="C718" t="str">
            <v>Methow River Fawn 09</v>
          </cell>
          <cell r="D718" t="str">
            <v>Channel Modification</v>
          </cell>
          <cell r="E718" t="str">
            <v>Flow- Summer Base Flow, Flow- Summer Base Flow</v>
          </cell>
          <cell r="F718" t="str">
            <v>from_HQ_pathway</v>
          </cell>
          <cell r="G718" t="str">
            <v>yes</v>
          </cell>
          <cell r="H718" t="str">
            <v>yes</v>
          </cell>
          <cell r="I718" t="str">
            <v>no</v>
          </cell>
          <cell r="J718" t="str">
            <v>no</v>
          </cell>
          <cell r="K718" t="str">
            <v>no</v>
          </cell>
          <cell r="L718" t="str">
            <v>spring_chinook_AND_steelhead</v>
          </cell>
        </row>
        <row r="719">
          <cell r="C719" t="str">
            <v>Methow River Fawn 09</v>
          </cell>
          <cell r="D719" t="str">
            <v>Instream Flow Acquisition</v>
          </cell>
          <cell r="E719" t="str">
            <v>Flow- Summer Base Flow, Riparian- Structure, Riparian-Disturbance, Riparian- Canopy Cover, Riparian, Flow- Summer Base Flow, Riparian- Structure, Riparian-Disturbance, Riparian- Canopy Cover, Riparian</v>
          </cell>
          <cell r="F719" t="str">
            <v>from_HQ_pathway</v>
          </cell>
          <cell r="G719" t="str">
            <v>yes</v>
          </cell>
          <cell r="H719" t="str">
            <v>yes</v>
          </cell>
          <cell r="I719" t="str">
            <v>no</v>
          </cell>
          <cell r="J719" t="str">
            <v>no</v>
          </cell>
          <cell r="K719" t="str">
            <v>no</v>
          </cell>
          <cell r="L719" t="str">
            <v>spring_chinook_AND_steelhead</v>
          </cell>
        </row>
        <row r="720">
          <cell r="C720" t="str">
            <v>Methow River Fawn 09</v>
          </cell>
          <cell r="D720" t="str">
            <v>Restoration</v>
          </cell>
          <cell r="E720" t="str">
            <v>Flow- Summer Base Flow, Riparian- Structure, Riparian-Disturbance, Riparian- Canopy Cover, Riparian, Flow- Summer Base Flow, Riparian- Structure, Riparian-Disturbance, Riparian- Canopy Cover, Riparian</v>
          </cell>
          <cell r="F720" t="str">
            <v>from_HQ_pathway</v>
          </cell>
          <cell r="G720" t="str">
            <v>yes</v>
          </cell>
          <cell r="H720" t="str">
            <v>yes</v>
          </cell>
          <cell r="I720" t="str">
            <v>no</v>
          </cell>
          <cell r="J720" t="str">
            <v>no</v>
          </cell>
          <cell r="K720" t="str">
            <v>no</v>
          </cell>
          <cell r="L720" t="str">
            <v>spring_chinook_AND_steelhead</v>
          </cell>
        </row>
        <row r="721">
          <cell r="C721" t="str">
            <v>Methow River Fawn 09</v>
          </cell>
          <cell r="D721" t="str">
            <v>Upland Management</v>
          </cell>
          <cell r="E721" t="str">
            <v>Flow- Summer Base Flow, Flow- Summer Base Flow</v>
          </cell>
          <cell r="F721" t="str">
            <v>from_HQ_pathway</v>
          </cell>
          <cell r="G721" t="str">
            <v>yes</v>
          </cell>
          <cell r="H721" t="str">
            <v>yes</v>
          </cell>
          <cell r="I721" t="str">
            <v>no</v>
          </cell>
          <cell r="J721" t="str">
            <v>no</v>
          </cell>
          <cell r="K721" t="str">
            <v>no</v>
          </cell>
          <cell r="L721" t="str">
            <v>spring_chinook_AND_steelhead</v>
          </cell>
        </row>
        <row r="722">
          <cell r="C722" t="str">
            <v>Methow River Fawn 09</v>
          </cell>
          <cell r="D722" t="str">
            <v>Floodplain Reconnection</v>
          </cell>
          <cell r="E722" t="str">
            <v>Riparian- Structure, Riparian-Disturbance, Riparian- Canopy Cover, Off-Channel- Floodplain, Riparian- Structure, Riparian-Disturbance, Riparian- Canopy Cover, Off-Channel- Floodplain</v>
          </cell>
          <cell r="F722" t="str">
            <v>from_HQ_pathway</v>
          </cell>
          <cell r="G722" t="str">
            <v>yes</v>
          </cell>
          <cell r="H722" t="str">
            <v>yes</v>
          </cell>
          <cell r="I722" t="str">
            <v>no</v>
          </cell>
          <cell r="J722" t="str">
            <v>no</v>
          </cell>
          <cell r="K722" t="str">
            <v>no</v>
          </cell>
          <cell r="L722" t="str">
            <v>spring_chinook_AND_steelhead</v>
          </cell>
        </row>
        <row r="723">
          <cell r="C723" t="str">
            <v>Methow River Fawn 09</v>
          </cell>
          <cell r="D723" t="str">
            <v>Side Channel/Off-Channel Habitat Restoration</v>
          </cell>
          <cell r="E723" t="str">
            <v>Riparian- Structure, Riparian-Disturbance, Riparian- Canopy Cover, Riparian, Channel Stability, Bank Stability, Stability, Riparian- Structure, Riparian-Disturbance, Riparian- Canopy Cover, Riparian, Channel Stability, Bank Stability, Stability</v>
          </cell>
          <cell r="F723" t="str">
            <v>from_HQ_pathway</v>
          </cell>
          <cell r="G723" t="str">
            <v>yes</v>
          </cell>
          <cell r="H723" t="str">
            <v>yes</v>
          </cell>
          <cell r="I723" t="str">
            <v>no</v>
          </cell>
          <cell r="J723" t="str">
            <v>no</v>
          </cell>
          <cell r="K723" t="str">
            <v>no</v>
          </cell>
          <cell r="L723" t="str">
            <v>spring_chinook_AND_steelhead</v>
          </cell>
        </row>
        <row r="724">
          <cell r="C724" t="str">
            <v>Methow River Fawn 09</v>
          </cell>
          <cell r="D724" t="str">
            <v>Bank Restoration</v>
          </cell>
          <cell r="E724" t="str">
            <v>Riparian, Channel Stability, Bank Stability, Stability, Riparian, Channel Stability, Bank Stability, Stability</v>
          </cell>
          <cell r="F724" t="str">
            <v>from_HQ_pathway</v>
          </cell>
          <cell r="G724" t="str">
            <v>yes</v>
          </cell>
          <cell r="H724" t="str">
            <v>yes</v>
          </cell>
          <cell r="I724" t="str">
            <v>no</v>
          </cell>
          <cell r="J724" t="str">
            <v>no</v>
          </cell>
          <cell r="K724" t="str">
            <v>no</v>
          </cell>
          <cell r="L724" t="str">
            <v>spring_chinook_AND_steelhead</v>
          </cell>
        </row>
        <row r="725">
          <cell r="C725" t="str">
            <v>Methow River Fawn 09</v>
          </cell>
          <cell r="D725" t="str">
            <v>Floodplain Reconnection</v>
          </cell>
          <cell r="E725" t="str">
            <v>Riparian, Channel Stability, Bank Stability, Stability, Riparian, Channel Stability, Bank Stability, Stability</v>
          </cell>
          <cell r="F725" t="str">
            <v>from_HQ_pathway</v>
          </cell>
          <cell r="G725" t="str">
            <v>yes</v>
          </cell>
          <cell r="H725" t="str">
            <v>yes</v>
          </cell>
          <cell r="I725" t="str">
            <v>no</v>
          </cell>
          <cell r="J725" t="str">
            <v>no</v>
          </cell>
          <cell r="K725" t="str">
            <v>no</v>
          </cell>
          <cell r="L725" t="str">
            <v>spring_chinook_AND_steelhead</v>
          </cell>
        </row>
        <row r="726">
          <cell r="C726" t="str">
            <v>Methow River Fawn 09</v>
          </cell>
          <cell r="D726" t="str">
            <v>Channel Complexity Restoration</v>
          </cell>
          <cell r="E726" t="str">
            <v>Cover- Wood, Pool Quantity&amp; Quality, Cover- Wood, Pool Quantity&amp; Quality</v>
          </cell>
          <cell r="F726" t="str">
            <v>from_HQ_pathway</v>
          </cell>
          <cell r="G726" t="str">
            <v>yes</v>
          </cell>
          <cell r="H726" t="str">
            <v>yes</v>
          </cell>
          <cell r="I726" t="str">
            <v>no</v>
          </cell>
          <cell r="J726" t="str">
            <v>no</v>
          </cell>
          <cell r="K726" t="str">
            <v>no</v>
          </cell>
          <cell r="L726" t="str">
            <v>spring_chinook_AND_steelhead</v>
          </cell>
        </row>
        <row r="727">
          <cell r="C727" t="str">
            <v>Methow River Fawn 09</v>
          </cell>
          <cell r="D727" t="str">
            <v>Channel Modification</v>
          </cell>
          <cell r="E727" t="str">
            <v>Cover- Wood, Pool Quantity&amp; Quality, Channel Stability, Bank Stability, Stability, Cover- Wood, Pool Quantity&amp; Quality, Channel Stability, Bank Stability, Stability</v>
          </cell>
          <cell r="F727" t="str">
            <v>from_HQ_pathway</v>
          </cell>
          <cell r="G727" t="str">
            <v>yes</v>
          </cell>
          <cell r="H727" t="str">
            <v>yes</v>
          </cell>
          <cell r="I727" t="str">
            <v>no</v>
          </cell>
          <cell r="J727" t="str">
            <v>no</v>
          </cell>
          <cell r="K727" t="str">
            <v>no</v>
          </cell>
          <cell r="L727" t="str">
            <v>spring_chinook_AND_steelhead</v>
          </cell>
        </row>
        <row r="728">
          <cell r="C728" t="str">
            <v>Methow River Fawn 09</v>
          </cell>
          <cell r="D728" t="str">
            <v>Fine Sediment Management</v>
          </cell>
          <cell r="E728" t="str">
            <v>Pool Quantity&amp; Quality, Pool Quantity&amp; Quality</v>
          </cell>
          <cell r="F728" t="str">
            <v>from_HQ_pathway</v>
          </cell>
          <cell r="G728" t="str">
            <v>yes</v>
          </cell>
          <cell r="H728" t="str">
            <v>yes</v>
          </cell>
          <cell r="I728" t="str">
            <v>no</v>
          </cell>
          <cell r="J728" t="str">
            <v>no</v>
          </cell>
          <cell r="K728" t="str">
            <v>no</v>
          </cell>
          <cell r="L728" t="str">
            <v>spring_chinook_AND_steelhead</v>
          </cell>
        </row>
        <row r="729">
          <cell r="C729" t="str">
            <v>Methow River Fawn 09</v>
          </cell>
          <cell r="D729" t="str">
            <v>Side Channel/Off-Channel Habitat Restoration</v>
          </cell>
          <cell r="E729" t="str">
            <v>Off-Channel- Side-Channels, Off-Channel- Side-Channels</v>
          </cell>
          <cell r="F729" t="str">
            <v>from_HQ_pathway</v>
          </cell>
          <cell r="G729" t="str">
            <v>yes</v>
          </cell>
          <cell r="H729" t="str">
            <v>yes</v>
          </cell>
          <cell r="I729" t="str">
            <v>no</v>
          </cell>
          <cell r="J729" t="str">
            <v>no</v>
          </cell>
          <cell r="K729" t="str">
            <v>no</v>
          </cell>
          <cell r="L729" t="str">
            <v>spring_chinook_AND_steelhead</v>
          </cell>
        </row>
        <row r="730">
          <cell r="C730" t="str">
            <v>Methow River Fawn 09</v>
          </cell>
          <cell r="D730" t="str">
            <v>Channel Complexity Restoration</v>
          </cell>
          <cell r="E730" t="str">
            <v>Channel Stability, Bank Stability, Stability, Channel Stability, Bank Stability, Stability</v>
          </cell>
          <cell r="F730" t="str">
            <v>from_HQ_pathway</v>
          </cell>
          <cell r="G730" t="str">
            <v>yes</v>
          </cell>
          <cell r="H730" t="str">
            <v>yes</v>
          </cell>
          <cell r="I730" t="str">
            <v>no</v>
          </cell>
          <cell r="J730" t="str">
            <v>no</v>
          </cell>
          <cell r="K730" t="str">
            <v>no</v>
          </cell>
          <cell r="L730" t="str">
            <v>spring_chinook_AND_steelhead</v>
          </cell>
        </row>
        <row r="731">
          <cell r="C731" t="str">
            <v>Methow River Fawn 10</v>
          </cell>
          <cell r="D731" t="str">
            <v>Channel Modification</v>
          </cell>
          <cell r="E731" t="str">
            <v>Flow- Summer Base Flow, Flow- Summer Base Flow</v>
          </cell>
          <cell r="F731" t="str">
            <v>from_HQ_pathway</v>
          </cell>
          <cell r="G731" t="str">
            <v>yes</v>
          </cell>
          <cell r="H731" t="str">
            <v>yes</v>
          </cell>
          <cell r="I731" t="str">
            <v>no</v>
          </cell>
          <cell r="J731" t="str">
            <v>no</v>
          </cell>
          <cell r="K731" t="str">
            <v>no</v>
          </cell>
          <cell r="L731" t="str">
            <v>spring_chinook_AND_steelhead</v>
          </cell>
        </row>
        <row r="732">
          <cell r="C732" t="str">
            <v>Methow River Fawn 10</v>
          </cell>
          <cell r="D732" t="str">
            <v>Instream Flow Acquisition</v>
          </cell>
          <cell r="E732" t="str">
            <v>Flow- Summer Base Flow, Riparian- Structure, Riparian-Disturbance, Riparian- Canopy Cover, Riparian, Flow- Summer Base Flow, Riparian- Structure, Riparian-Disturbance, Riparian- Canopy Cover, Riparian</v>
          </cell>
          <cell r="F732" t="str">
            <v>from_HQ_pathway</v>
          </cell>
          <cell r="G732" t="str">
            <v>yes</v>
          </cell>
          <cell r="H732" t="str">
            <v>yes</v>
          </cell>
          <cell r="I732" t="str">
            <v>no</v>
          </cell>
          <cell r="J732" t="str">
            <v>no</v>
          </cell>
          <cell r="K732" t="str">
            <v>no</v>
          </cell>
          <cell r="L732" t="str">
            <v>spring_chinook_AND_steelhead</v>
          </cell>
        </row>
        <row r="733">
          <cell r="C733" t="str">
            <v>Methow River Fawn 10</v>
          </cell>
          <cell r="D733" t="str">
            <v>Restoration</v>
          </cell>
          <cell r="E733" t="str">
            <v>Flow- Summer Base Flow, Riparian- Structure, Riparian-Disturbance, Riparian- Canopy Cover, Riparian, Flow- Summer Base Flow, Riparian- Structure, Riparian-Disturbance, Riparian- Canopy Cover, Riparian</v>
          </cell>
          <cell r="F733" t="str">
            <v>from_HQ_pathway</v>
          </cell>
          <cell r="G733" t="str">
            <v>yes</v>
          </cell>
          <cell r="H733" t="str">
            <v>yes</v>
          </cell>
          <cell r="I733" t="str">
            <v>no</v>
          </cell>
          <cell r="J733" t="str">
            <v>no</v>
          </cell>
          <cell r="K733" t="str">
            <v>no</v>
          </cell>
          <cell r="L733" t="str">
            <v>spring_chinook_AND_steelhead</v>
          </cell>
        </row>
        <row r="734">
          <cell r="C734" t="str">
            <v>Methow River Fawn 10</v>
          </cell>
          <cell r="D734" t="str">
            <v>Upland Management</v>
          </cell>
          <cell r="E734" t="str">
            <v>Flow- Summer Base Flow, Flow- Summer Base Flow</v>
          </cell>
          <cell r="F734" t="str">
            <v>from_HQ_pathway</v>
          </cell>
          <cell r="G734" t="str">
            <v>yes</v>
          </cell>
          <cell r="H734" t="str">
            <v>yes</v>
          </cell>
          <cell r="I734" t="str">
            <v>no</v>
          </cell>
          <cell r="J734" t="str">
            <v>no</v>
          </cell>
          <cell r="K734" t="str">
            <v>no</v>
          </cell>
          <cell r="L734" t="str">
            <v>spring_chinook_AND_steelhead</v>
          </cell>
        </row>
        <row r="735">
          <cell r="C735" t="str">
            <v>Methow River Fawn 10</v>
          </cell>
          <cell r="D735" t="str">
            <v>Floodplain Reconnection</v>
          </cell>
          <cell r="E735" t="str">
            <v>Riparian- Structure, Riparian-Disturbance, Riparian- Canopy Cover, Off-Channel- Floodplain, Riparian- Structure, Riparian-Disturbance, Riparian- Canopy Cover, Off-Channel- Floodplain</v>
          </cell>
          <cell r="F735" t="str">
            <v>from_HQ_pathway</v>
          </cell>
          <cell r="G735" t="str">
            <v>yes</v>
          </cell>
          <cell r="H735" t="str">
            <v>yes</v>
          </cell>
          <cell r="I735" t="str">
            <v>no</v>
          </cell>
          <cell r="J735" t="str">
            <v>no</v>
          </cell>
          <cell r="K735" t="str">
            <v>no</v>
          </cell>
          <cell r="L735" t="str">
            <v>spring_chinook_AND_steelhead</v>
          </cell>
        </row>
        <row r="736">
          <cell r="C736" t="str">
            <v>Methow River Fawn 10</v>
          </cell>
          <cell r="D736" t="str">
            <v>Side Channel/Off-Channel Habitat Restoration</v>
          </cell>
          <cell r="E736" t="str">
            <v>Riparian- Structure, Riparian-Disturbance, Riparian- Canopy Cover, Riparian, Channel Stability, Bank Stability, Stability, Riparian- Structure, Riparian-Disturbance, Riparian- Canopy Cover, Riparian, Channel Stability, Bank Stability, Stability</v>
          </cell>
          <cell r="F736" t="str">
            <v>from_HQ_pathway</v>
          </cell>
          <cell r="G736" t="str">
            <v>yes</v>
          </cell>
          <cell r="H736" t="str">
            <v>yes</v>
          </cell>
          <cell r="I736" t="str">
            <v>no</v>
          </cell>
          <cell r="J736" t="str">
            <v>no</v>
          </cell>
          <cell r="K736" t="str">
            <v>no</v>
          </cell>
          <cell r="L736" t="str">
            <v>spring_chinook_AND_steelhead</v>
          </cell>
        </row>
        <row r="737">
          <cell r="C737" t="str">
            <v>Methow River Fawn 10</v>
          </cell>
          <cell r="D737" t="str">
            <v>Bank Restoration</v>
          </cell>
          <cell r="E737" t="str">
            <v>Riparian, Channel Stability, Bank Stability, Stability, Riparian, Channel Stability, Bank Stability, Stability</v>
          </cell>
          <cell r="F737" t="str">
            <v>from_HQ_pathway</v>
          </cell>
          <cell r="G737" t="str">
            <v>yes</v>
          </cell>
          <cell r="H737" t="str">
            <v>yes</v>
          </cell>
          <cell r="I737" t="str">
            <v>no</v>
          </cell>
          <cell r="J737" t="str">
            <v>no</v>
          </cell>
          <cell r="K737" t="str">
            <v>no</v>
          </cell>
          <cell r="L737" t="str">
            <v>spring_chinook_AND_steelhead</v>
          </cell>
        </row>
        <row r="738">
          <cell r="C738" t="str">
            <v>Methow River Fawn 10</v>
          </cell>
          <cell r="D738" t="str">
            <v>Floodplain Reconnection</v>
          </cell>
          <cell r="E738" t="str">
            <v>Riparian, Channel Stability, Bank Stability, Stability, Riparian, Channel Stability, Bank Stability, Stability</v>
          </cell>
          <cell r="F738" t="str">
            <v>from_HQ_pathway</v>
          </cell>
          <cell r="G738" t="str">
            <v>yes</v>
          </cell>
          <cell r="H738" t="str">
            <v>yes</v>
          </cell>
          <cell r="I738" t="str">
            <v>no</v>
          </cell>
          <cell r="J738" t="str">
            <v>no</v>
          </cell>
          <cell r="K738" t="str">
            <v>no</v>
          </cell>
          <cell r="L738" t="str">
            <v>spring_chinook_AND_steelhead</v>
          </cell>
        </row>
        <row r="739">
          <cell r="C739" t="str">
            <v>Methow River Fawn 10</v>
          </cell>
          <cell r="D739" t="str">
            <v>Channel Complexity Restoration</v>
          </cell>
          <cell r="E739" t="str">
            <v>Cover- Wood, Pool Quantity&amp; Quality, Cover- Wood, Pool Quantity&amp; Quality</v>
          </cell>
          <cell r="F739" t="str">
            <v>from_HQ_pathway</v>
          </cell>
          <cell r="G739" t="str">
            <v>yes</v>
          </cell>
          <cell r="H739" t="str">
            <v>yes</v>
          </cell>
          <cell r="I739" t="str">
            <v>no</v>
          </cell>
          <cell r="J739" t="str">
            <v>no</v>
          </cell>
          <cell r="K739" t="str">
            <v>no</v>
          </cell>
          <cell r="L739" t="str">
            <v>spring_chinook_AND_steelhead</v>
          </cell>
        </row>
        <row r="740">
          <cell r="C740" t="str">
            <v>Methow River Fawn 10</v>
          </cell>
          <cell r="D740" t="str">
            <v>Channel Modification</v>
          </cell>
          <cell r="E740" t="str">
            <v>Cover- Wood, Pool Quantity&amp; Quality, Channel Stability, Bank Stability, Stability, Cover- Wood, Pool Quantity&amp; Quality, Channel Stability, Bank Stability, Stability</v>
          </cell>
          <cell r="F740" t="str">
            <v>from_HQ_pathway</v>
          </cell>
          <cell r="G740" t="str">
            <v>yes</v>
          </cell>
          <cell r="H740" t="str">
            <v>yes</v>
          </cell>
          <cell r="I740" t="str">
            <v>no</v>
          </cell>
          <cell r="J740" t="str">
            <v>no</v>
          </cell>
          <cell r="K740" t="str">
            <v>no</v>
          </cell>
          <cell r="L740" t="str">
            <v>spring_chinook_AND_steelhead</v>
          </cell>
        </row>
        <row r="741">
          <cell r="C741" t="str">
            <v>Methow River Fawn 10</v>
          </cell>
          <cell r="D741" t="str">
            <v>Fine Sediment Management</v>
          </cell>
          <cell r="E741" t="str">
            <v>Pool Quantity&amp; Quality, Pool Quantity&amp; Quality</v>
          </cell>
          <cell r="F741" t="str">
            <v>from_HQ_pathway</v>
          </cell>
          <cell r="G741" t="str">
            <v>yes</v>
          </cell>
          <cell r="H741" t="str">
            <v>yes</v>
          </cell>
          <cell r="I741" t="str">
            <v>no</v>
          </cell>
          <cell r="J741" t="str">
            <v>no</v>
          </cell>
          <cell r="K741" t="str">
            <v>no</v>
          </cell>
          <cell r="L741" t="str">
            <v>spring_chinook_AND_steelhead</v>
          </cell>
        </row>
        <row r="742">
          <cell r="C742" t="str">
            <v>Methow River Fawn 10</v>
          </cell>
          <cell r="D742" t="str">
            <v>Side Channel/Off-Channel Habitat Restoration</v>
          </cell>
          <cell r="E742" t="str">
            <v>Off-Channel- Side-Channels, Off-Channel- Side-Channels</v>
          </cell>
          <cell r="F742" t="str">
            <v>from_HQ_pathway</v>
          </cell>
          <cell r="G742" t="str">
            <v>yes</v>
          </cell>
          <cell r="H742" t="str">
            <v>yes</v>
          </cell>
          <cell r="I742" t="str">
            <v>no</v>
          </cell>
          <cell r="J742" t="str">
            <v>no</v>
          </cell>
          <cell r="K742" t="str">
            <v>no</v>
          </cell>
          <cell r="L742" t="str">
            <v>spring_chinook_AND_steelhead</v>
          </cell>
        </row>
        <row r="743">
          <cell r="C743" t="str">
            <v>Methow River Fawn 10</v>
          </cell>
          <cell r="D743" t="str">
            <v>Channel Complexity Restoration</v>
          </cell>
          <cell r="E743" t="str">
            <v>Channel Stability, Bank Stability, Stability, Channel Stability, Bank Stability, Stability</v>
          </cell>
          <cell r="F743" t="str">
            <v>from_HQ_pathway</v>
          </cell>
          <cell r="G743" t="str">
            <v>yes</v>
          </cell>
          <cell r="H743" t="str">
            <v>yes</v>
          </cell>
          <cell r="I743" t="str">
            <v>no</v>
          </cell>
          <cell r="J743" t="str">
            <v>no</v>
          </cell>
          <cell r="K743" t="str">
            <v>no</v>
          </cell>
          <cell r="L743" t="str">
            <v>spring_chinook_AND_steelhead</v>
          </cell>
        </row>
        <row r="744">
          <cell r="C744" t="str">
            <v>Methow River Fawn 11</v>
          </cell>
          <cell r="D744" t="str">
            <v>Channel Modification</v>
          </cell>
          <cell r="E744" t="str">
            <v>Flow- Summer Base Flow, Flow- Summer Base Flow</v>
          </cell>
          <cell r="F744" t="str">
            <v>from_HQ_pathway</v>
          </cell>
          <cell r="G744" t="str">
            <v>yes</v>
          </cell>
          <cell r="H744" t="str">
            <v>yes</v>
          </cell>
          <cell r="I744" t="str">
            <v>no</v>
          </cell>
          <cell r="J744" t="str">
            <v>no</v>
          </cell>
          <cell r="K744" t="str">
            <v>no</v>
          </cell>
          <cell r="L744" t="str">
            <v>spring_chinook_AND_steelhead</v>
          </cell>
        </row>
        <row r="745">
          <cell r="C745" t="str">
            <v>Methow River Fawn 11</v>
          </cell>
          <cell r="D745" t="str">
            <v>Instream Flow Acquisition</v>
          </cell>
          <cell r="E745" t="str">
            <v>Flow- Summer Base Flow, Riparian- Structure, Riparian-Disturbance, Riparian- Canopy Cover, Riparian, Flow- Summer Base Flow, Riparian- Structure, Riparian-Disturbance, Riparian- Canopy Cover, Riparian</v>
          </cell>
          <cell r="F745" t="str">
            <v>from_HQ_pathway</v>
          </cell>
          <cell r="G745" t="str">
            <v>yes</v>
          </cell>
          <cell r="H745" t="str">
            <v>yes</v>
          </cell>
          <cell r="I745" t="str">
            <v>no</v>
          </cell>
          <cell r="J745" t="str">
            <v>no</v>
          </cell>
          <cell r="K745" t="str">
            <v>no</v>
          </cell>
          <cell r="L745" t="str">
            <v>spring_chinook_AND_steelhead</v>
          </cell>
        </row>
        <row r="746">
          <cell r="C746" t="str">
            <v>Methow River Fawn 11</v>
          </cell>
          <cell r="D746" t="str">
            <v>Restoration</v>
          </cell>
          <cell r="E746" t="str">
            <v>Flow- Summer Base Flow, Riparian- Structure, Riparian-Disturbance, Riparian- Canopy Cover, Riparian, Flow- Summer Base Flow, Riparian- Structure, Riparian-Disturbance, Riparian- Canopy Cover, Riparian</v>
          </cell>
          <cell r="F746" t="str">
            <v>from_HQ_pathway</v>
          </cell>
          <cell r="G746" t="str">
            <v>yes</v>
          </cell>
          <cell r="H746" t="str">
            <v>yes</v>
          </cell>
          <cell r="I746" t="str">
            <v>no</v>
          </cell>
          <cell r="J746" t="str">
            <v>no</v>
          </cell>
          <cell r="K746" t="str">
            <v>no</v>
          </cell>
          <cell r="L746" t="str">
            <v>spring_chinook_AND_steelhead</v>
          </cell>
        </row>
        <row r="747">
          <cell r="C747" t="str">
            <v>Methow River Fawn 11</v>
          </cell>
          <cell r="D747" t="str">
            <v>Upland Management</v>
          </cell>
          <cell r="E747" t="str">
            <v>Flow- Summer Base Flow, Flow- Summer Base Flow</v>
          </cell>
          <cell r="F747" t="str">
            <v>from_HQ_pathway</v>
          </cell>
          <cell r="G747" t="str">
            <v>yes</v>
          </cell>
          <cell r="H747" t="str">
            <v>yes</v>
          </cell>
          <cell r="I747" t="str">
            <v>no</v>
          </cell>
          <cell r="J747" t="str">
            <v>no</v>
          </cell>
          <cell r="K747" t="str">
            <v>no</v>
          </cell>
          <cell r="L747" t="str">
            <v>spring_chinook_AND_steelhead</v>
          </cell>
        </row>
        <row r="748">
          <cell r="C748" t="str">
            <v>Methow River Fawn 11</v>
          </cell>
          <cell r="D748" t="str">
            <v>Floodplain Reconnection</v>
          </cell>
          <cell r="E748" t="str">
            <v>Riparian- Structure, Riparian-Disturbance, Riparian- Canopy Cover, Off-Channel- Floodplain, Riparian- Structure, Riparian-Disturbance, Riparian- Canopy Cover, Off-Channel- Floodplain</v>
          </cell>
          <cell r="F748" t="str">
            <v>from_HQ_pathway</v>
          </cell>
          <cell r="G748" t="str">
            <v>yes</v>
          </cell>
          <cell r="H748" t="str">
            <v>yes</v>
          </cell>
          <cell r="I748" t="str">
            <v>no</v>
          </cell>
          <cell r="J748" t="str">
            <v>no</v>
          </cell>
          <cell r="K748" t="str">
            <v>no</v>
          </cell>
          <cell r="L748" t="str">
            <v>spring_chinook_AND_steelhead</v>
          </cell>
        </row>
        <row r="749">
          <cell r="C749" t="str">
            <v>Methow River Fawn 11</v>
          </cell>
          <cell r="D749" t="str">
            <v>Side Channel/Off-Channel Habitat Restoration</v>
          </cell>
          <cell r="E749" t="str">
            <v>Riparian- Structure, Riparian-Disturbance, Riparian- Canopy Cover, Riparian, Channel Stability, Bank Stability, Stability, Riparian- Structure, Riparian-Disturbance, Riparian- Canopy Cover, Riparian, Channel Stability, Bank Stability, Stability</v>
          </cell>
          <cell r="F749" t="str">
            <v>from_HQ_pathway</v>
          </cell>
          <cell r="G749" t="str">
            <v>yes</v>
          </cell>
          <cell r="H749" t="str">
            <v>yes</v>
          </cell>
          <cell r="I749" t="str">
            <v>no</v>
          </cell>
          <cell r="J749" t="str">
            <v>no</v>
          </cell>
          <cell r="K749" t="str">
            <v>no</v>
          </cell>
          <cell r="L749" t="str">
            <v>spring_chinook_AND_steelhead</v>
          </cell>
        </row>
        <row r="750">
          <cell r="C750" t="str">
            <v>Methow River Fawn 11</v>
          </cell>
          <cell r="D750" t="str">
            <v>Bank Restoration</v>
          </cell>
          <cell r="E750" t="str">
            <v>Riparian, Channel Stability, Bank Stability, Stability, Riparian, Channel Stability, Bank Stability, Stability</v>
          </cell>
          <cell r="F750" t="str">
            <v>from_HQ_pathway</v>
          </cell>
          <cell r="G750" t="str">
            <v>yes</v>
          </cell>
          <cell r="H750" t="str">
            <v>yes</v>
          </cell>
          <cell r="I750" t="str">
            <v>no</v>
          </cell>
          <cell r="J750" t="str">
            <v>no</v>
          </cell>
          <cell r="K750" t="str">
            <v>no</v>
          </cell>
          <cell r="L750" t="str">
            <v>spring_chinook_AND_steelhead</v>
          </cell>
        </row>
        <row r="751">
          <cell r="C751" t="str">
            <v>Methow River Fawn 11</v>
          </cell>
          <cell r="D751" t="str">
            <v>Floodplain Reconnection</v>
          </cell>
          <cell r="E751" t="str">
            <v>Riparian, Channel Stability, Bank Stability, Stability, Riparian, Channel Stability, Bank Stability, Stability</v>
          </cell>
          <cell r="F751" t="str">
            <v>from_HQ_pathway</v>
          </cell>
          <cell r="G751" t="str">
            <v>yes</v>
          </cell>
          <cell r="H751" t="str">
            <v>yes</v>
          </cell>
          <cell r="I751" t="str">
            <v>no</v>
          </cell>
          <cell r="J751" t="str">
            <v>no</v>
          </cell>
          <cell r="K751" t="str">
            <v>no</v>
          </cell>
          <cell r="L751" t="str">
            <v>spring_chinook_AND_steelhead</v>
          </cell>
        </row>
        <row r="752">
          <cell r="C752" t="str">
            <v>Methow River Fawn 11</v>
          </cell>
          <cell r="D752" t="str">
            <v>Channel Complexity Restoration</v>
          </cell>
          <cell r="E752" t="str">
            <v>Cover- Wood, Pool Quantity&amp; Quality, Cover- Wood, Pool Quantity&amp; Quality</v>
          </cell>
          <cell r="F752" t="str">
            <v>from_HQ_pathway</v>
          </cell>
          <cell r="G752" t="str">
            <v>yes</v>
          </cell>
          <cell r="H752" t="str">
            <v>yes</v>
          </cell>
          <cell r="I752" t="str">
            <v>no</v>
          </cell>
          <cell r="J752" t="str">
            <v>no</v>
          </cell>
          <cell r="K752" t="str">
            <v>no</v>
          </cell>
          <cell r="L752" t="str">
            <v>spring_chinook_AND_steelhead</v>
          </cell>
        </row>
        <row r="753">
          <cell r="C753" t="str">
            <v>Methow River Fawn 11</v>
          </cell>
          <cell r="D753" t="str">
            <v>Channel Modification</v>
          </cell>
          <cell r="E753" t="str">
            <v>Cover- Wood, Pool Quantity&amp; Quality, Channel Stability, Bank Stability, Stability, Cover- Wood, Pool Quantity&amp; Quality, Channel Stability, Bank Stability, Stability</v>
          </cell>
          <cell r="F753" t="str">
            <v>from_HQ_pathway</v>
          </cell>
          <cell r="G753" t="str">
            <v>yes</v>
          </cell>
          <cell r="H753" t="str">
            <v>yes</v>
          </cell>
          <cell r="I753" t="str">
            <v>no</v>
          </cell>
          <cell r="J753" t="str">
            <v>no</v>
          </cell>
          <cell r="K753" t="str">
            <v>no</v>
          </cell>
          <cell r="L753" t="str">
            <v>spring_chinook_AND_steelhead</v>
          </cell>
        </row>
        <row r="754">
          <cell r="C754" t="str">
            <v>Methow River Fawn 11</v>
          </cell>
          <cell r="D754" t="str">
            <v>Fine Sediment Management</v>
          </cell>
          <cell r="E754" t="str">
            <v>Pool Quantity&amp; Quality, Pool Quantity&amp; Quality</v>
          </cell>
          <cell r="F754" t="str">
            <v>from_HQ_pathway</v>
          </cell>
          <cell r="G754" t="str">
            <v>yes</v>
          </cell>
          <cell r="H754" t="str">
            <v>yes</v>
          </cell>
          <cell r="I754" t="str">
            <v>no</v>
          </cell>
          <cell r="J754" t="str">
            <v>no</v>
          </cell>
          <cell r="K754" t="str">
            <v>no</v>
          </cell>
          <cell r="L754" t="str">
            <v>spring_chinook_AND_steelhead</v>
          </cell>
        </row>
        <row r="755">
          <cell r="C755" t="str">
            <v>Methow River Fawn 11</v>
          </cell>
          <cell r="D755" t="str">
            <v>Side Channel/Off-Channel Habitat Restoration</v>
          </cell>
          <cell r="E755" t="str">
            <v>Off-Channel- Side-Channels, Off-Channel- Side-Channels</v>
          </cell>
          <cell r="F755" t="str">
            <v>from_HQ_pathway</v>
          </cell>
          <cell r="G755" t="str">
            <v>yes</v>
          </cell>
          <cell r="H755" t="str">
            <v>yes</v>
          </cell>
          <cell r="I755" t="str">
            <v>no</v>
          </cell>
          <cell r="J755" t="str">
            <v>no</v>
          </cell>
          <cell r="K755" t="str">
            <v>no</v>
          </cell>
          <cell r="L755" t="str">
            <v>spring_chinook_AND_steelhead</v>
          </cell>
        </row>
        <row r="756">
          <cell r="C756" t="str">
            <v>Methow River Fawn 11</v>
          </cell>
          <cell r="D756" t="str">
            <v>Channel Complexity Restoration</v>
          </cell>
          <cell r="E756" t="str">
            <v>Channel Stability, Bank Stability, Stability, Channel Stability, Bank Stability, Stability</v>
          </cell>
          <cell r="F756" t="str">
            <v>from_HQ_pathway</v>
          </cell>
          <cell r="G756" t="str">
            <v>yes</v>
          </cell>
          <cell r="H756" t="str">
            <v>yes</v>
          </cell>
          <cell r="I756" t="str">
            <v>no</v>
          </cell>
          <cell r="J756" t="str">
            <v>no</v>
          </cell>
          <cell r="K756" t="str">
            <v>no</v>
          </cell>
          <cell r="L756" t="str">
            <v>spring_chinook_AND_steelhead</v>
          </cell>
        </row>
        <row r="757">
          <cell r="C757" t="str">
            <v>Methow River McFarland 01</v>
          </cell>
          <cell r="D757" t="str">
            <v>Water Quality Improvement</v>
          </cell>
          <cell r="E757" t="str">
            <v>Temperature- Rearing</v>
          </cell>
          <cell r="F757" t="str">
            <v>from_HQ_pathway</v>
          </cell>
          <cell r="G757" t="str">
            <v>no</v>
          </cell>
          <cell r="H757" t="str">
            <v>yes</v>
          </cell>
          <cell r="I757" t="str">
            <v>no</v>
          </cell>
          <cell r="J757" t="str">
            <v>no</v>
          </cell>
          <cell r="K757" t="str">
            <v>no</v>
          </cell>
          <cell r="L757" t="str">
            <v>steelhead</v>
          </cell>
        </row>
        <row r="758">
          <cell r="C758" t="str">
            <v>Methow River McFarland 01</v>
          </cell>
          <cell r="D758" t="str">
            <v>Floodplain Reconnection</v>
          </cell>
          <cell r="E758" t="str">
            <v>Riparian- Structure, Riparian-Disturbance, Riparian- Canopy Cover, Off-Channel- Floodplain</v>
          </cell>
          <cell r="F758" t="str">
            <v>from_HQ_pathway</v>
          </cell>
          <cell r="G758" t="str">
            <v>no</v>
          </cell>
          <cell r="H758" t="str">
            <v>yes</v>
          </cell>
          <cell r="I758" t="str">
            <v>no</v>
          </cell>
          <cell r="J758" t="str">
            <v>no</v>
          </cell>
          <cell r="K758" t="str">
            <v>no</v>
          </cell>
          <cell r="L758" t="str">
            <v>steelhead</v>
          </cell>
        </row>
        <row r="759">
          <cell r="C759" t="str">
            <v>Methow River McFarland 01</v>
          </cell>
          <cell r="D759" t="str">
            <v>Instream Flow Acquisition</v>
          </cell>
          <cell r="E759" t="str">
            <v>Riparian- Structure, Riparian-Disturbance, Riparian- Canopy Cover, Riparian</v>
          </cell>
          <cell r="F759" t="str">
            <v>from_HQ_pathway</v>
          </cell>
          <cell r="G759" t="str">
            <v>no</v>
          </cell>
          <cell r="H759" t="str">
            <v>yes</v>
          </cell>
          <cell r="I759" t="str">
            <v>no</v>
          </cell>
          <cell r="J759" t="str">
            <v>no</v>
          </cell>
          <cell r="K759" t="str">
            <v>no</v>
          </cell>
          <cell r="L759" t="str">
            <v>steelhead</v>
          </cell>
        </row>
        <row r="760">
          <cell r="C760" t="str">
            <v>Methow River McFarland 01</v>
          </cell>
          <cell r="D760" t="str">
            <v>Restoration</v>
          </cell>
          <cell r="E760" t="str">
            <v>Riparian- Structure, Riparian-Disturbance, Riparian- Canopy Cover, Riparian</v>
          </cell>
          <cell r="F760" t="str">
            <v>from_HQ_pathway</v>
          </cell>
          <cell r="G760" t="str">
            <v>no</v>
          </cell>
          <cell r="H760" t="str">
            <v>yes</v>
          </cell>
          <cell r="I760" t="str">
            <v>no</v>
          </cell>
          <cell r="J760" t="str">
            <v>no</v>
          </cell>
          <cell r="K760" t="str">
            <v>no</v>
          </cell>
          <cell r="L760" t="str">
            <v>steelhead</v>
          </cell>
        </row>
        <row r="761">
          <cell r="C761" t="str">
            <v>Methow River McFarland 01</v>
          </cell>
          <cell r="D761" t="str">
            <v>Side Channel/Off-Channel Habitat Restoration</v>
          </cell>
          <cell r="E761" t="str">
            <v>Riparian- Structure, Riparian-Disturbance, Riparian- Canopy Cover, Riparian, Channel Stability, Bank Stability, Stability</v>
          </cell>
          <cell r="F761" t="str">
            <v>from_HQ_pathway</v>
          </cell>
          <cell r="G761" t="str">
            <v>no</v>
          </cell>
          <cell r="H761" t="str">
            <v>yes</v>
          </cell>
          <cell r="I761" t="str">
            <v>no</v>
          </cell>
          <cell r="J761" t="str">
            <v>no</v>
          </cell>
          <cell r="K761" t="str">
            <v>no</v>
          </cell>
          <cell r="L761" t="str">
            <v>steelhead</v>
          </cell>
        </row>
        <row r="762">
          <cell r="C762" t="str">
            <v>Methow River McFarland 01</v>
          </cell>
          <cell r="D762" t="str">
            <v>Bank Restoration</v>
          </cell>
          <cell r="E762" t="str">
            <v>Riparian, Channel Stability, Bank Stability, Stability</v>
          </cell>
          <cell r="F762" t="str">
            <v>from_HQ_pathway</v>
          </cell>
          <cell r="G762" t="str">
            <v>no</v>
          </cell>
          <cell r="H762" t="str">
            <v>yes</v>
          </cell>
          <cell r="I762" t="str">
            <v>no</v>
          </cell>
          <cell r="J762" t="str">
            <v>no</v>
          </cell>
          <cell r="K762" t="str">
            <v>no</v>
          </cell>
          <cell r="L762" t="str">
            <v>steelhead</v>
          </cell>
        </row>
        <row r="763">
          <cell r="C763" t="str">
            <v>Methow River McFarland 01</v>
          </cell>
          <cell r="D763" t="str">
            <v>Floodplain Reconnection</v>
          </cell>
          <cell r="E763" t="str">
            <v>Riparian, Channel Stability, Bank Stability, Stability</v>
          </cell>
          <cell r="F763" t="str">
            <v>from_HQ_pathway</v>
          </cell>
          <cell r="G763" t="str">
            <v>no</v>
          </cell>
          <cell r="H763" t="str">
            <v>yes</v>
          </cell>
          <cell r="I763" t="str">
            <v>no</v>
          </cell>
          <cell r="J763" t="str">
            <v>no</v>
          </cell>
          <cell r="K763" t="str">
            <v>no</v>
          </cell>
          <cell r="L763" t="str">
            <v>steelhead</v>
          </cell>
        </row>
        <row r="764">
          <cell r="C764" t="str">
            <v>Methow River McFarland 01</v>
          </cell>
          <cell r="D764" t="str">
            <v>Channel Complexity Restoration</v>
          </cell>
          <cell r="E764" t="str">
            <v>Coarse Substrate, Cover- Wood, Pool Quantity&amp; Quality</v>
          </cell>
          <cell r="F764" t="str">
            <v>from_HQ_pathway</v>
          </cell>
          <cell r="G764" t="str">
            <v>no</v>
          </cell>
          <cell r="H764" t="str">
            <v>yes</v>
          </cell>
          <cell r="I764" t="str">
            <v>no</v>
          </cell>
          <cell r="J764" t="str">
            <v>no</v>
          </cell>
          <cell r="K764" t="str">
            <v>no</v>
          </cell>
          <cell r="L764" t="str">
            <v>steelhead</v>
          </cell>
        </row>
        <row r="765">
          <cell r="C765" t="str">
            <v>Methow River McFarland 01</v>
          </cell>
          <cell r="D765" t="str">
            <v>Channel Modification</v>
          </cell>
          <cell r="E765" t="str">
            <v>Coarse Substrate, Cover- Wood, Pool Quantity&amp; Quality, Channel Stability, Bank Stability, Stability</v>
          </cell>
          <cell r="F765" t="str">
            <v>from_HQ_pathway</v>
          </cell>
          <cell r="G765" t="str">
            <v>no</v>
          </cell>
          <cell r="H765" t="str">
            <v>yes</v>
          </cell>
          <cell r="I765" t="str">
            <v>no</v>
          </cell>
          <cell r="J765" t="str">
            <v>no</v>
          </cell>
          <cell r="K765" t="str">
            <v>no</v>
          </cell>
          <cell r="L765" t="str">
            <v>steelhead</v>
          </cell>
        </row>
        <row r="766">
          <cell r="C766" t="str">
            <v>Methow River McFarland 01</v>
          </cell>
          <cell r="D766" t="str">
            <v>Fine Sediment Management</v>
          </cell>
          <cell r="E766" t="str">
            <v>Coarse Substrate, Pool Quantity&amp; Quality</v>
          </cell>
          <cell r="F766" t="str">
            <v>from_HQ_pathway</v>
          </cell>
          <cell r="G766" t="str">
            <v>no</v>
          </cell>
          <cell r="H766" t="str">
            <v>yes</v>
          </cell>
          <cell r="I766" t="str">
            <v>no</v>
          </cell>
          <cell r="J766" t="str">
            <v>no</v>
          </cell>
          <cell r="K766" t="str">
            <v>no</v>
          </cell>
          <cell r="L766" t="str">
            <v>steelhead</v>
          </cell>
        </row>
        <row r="767">
          <cell r="C767" t="str">
            <v>Methow River McFarland 01</v>
          </cell>
          <cell r="D767" t="str">
            <v>Side Channel/Off-Channel Habitat Restoration</v>
          </cell>
          <cell r="E767" t="str">
            <v>Off-Channel- Side-Channels</v>
          </cell>
          <cell r="F767" t="str">
            <v>from_HQ_pathway</v>
          </cell>
          <cell r="G767" t="str">
            <v>no</v>
          </cell>
          <cell r="H767" t="str">
            <v>yes</v>
          </cell>
          <cell r="I767" t="str">
            <v>no</v>
          </cell>
          <cell r="J767" t="str">
            <v>no</v>
          </cell>
          <cell r="K767" t="str">
            <v>no</v>
          </cell>
          <cell r="L767" t="str">
            <v>steelhead</v>
          </cell>
        </row>
        <row r="768">
          <cell r="C768" t="str">
            <v>Methow River McFarland 01</v>
          </cell>
          <cell r="D768" t="str">
            <v>Channel Complexity Restoration</v>
          </cell>
          <cell r="E768" t="str">
            <v>Channel Stability, Bank Stability, Stability</v>
          </cell>
          <cell r="F768" t="str">
            <v>from_HQ_pathway</v>
          </cell>
          <cell r="G768" t="str">
            <v>no</v>
          </cell>
          <cell r="H768" t="str">
            <v>yes</v>
          </cell>
          <cell r="I768" t="str">
            <v>no</v>
          </cell>
          <cell r="J768" t="str">
            <v>no</v>
          </cell>
          <cell r="K768" t="str">
            <v>no</v>
          </cell>
          <cell r="L768" t="str">
            <v>steelhead</v>
          </cell>
        </row>
        <row r="769">
          <cell r="C769" t="str">
            <v>Methow River McFarland 02</v>
          </cell>
          <cell r="D769" t="str">
            <v>Water Quality Improvement</v>
          </cell>
          <cell r="E769" t="str">
            <v>Temperature- Rearing</v>
          </cell>
          <cell r="F769" t="str">
            <v>from_HQ_pathway</v>
          </cell>
          <cell r="G769" t="str">
            <v>no</v>
          </cell>
          <cell r="H769" t="str">
            <v>yes</v>
          </cell>
          <cell r="I769" t="str">
            <v>no</v>
          </cell>
          <cell r="J769" t="str">
            <v>no</v>
          </cell>
          <cell r="K769" t="str">
            <v>no</v>
          </cell>
          <cell r="L769" t="str">
            <v>steelhead</v>
          </cell>
        </row>
        <row r="770">
          <cell r="C770" t="str">
            <v>Methow River McFarland 02</v>
          </cell>
          <cell r="D770" t="str">
            <v>Floodplain Reconnection</v>
          </cell>
          <cell r="E770" t="str">
            <v>Riparian- Structure, Riparian-Disturbance, Riparian- Canopy Cover, Off-Channel- Floodplain</v>
          </cell>
          <cell r="F770" t="str">
            <v>from_HQ_pathway</v>
          </cell>
          <cell r="G770" t="str">
            <v>no</v>
          </cell>
          <cell r="H770" t="str">
            <v>yes</v>
          </cell>
          <cell r="I770" t="str">
            <v>no</v>
          </cell>
          <cell r="J770" t="str">
            <v>no</v>
          </cell>
          <cell r="K770" t="str">
            <v>no</v>
          </cell>
          <cell r="L770" t="str">
            <v>steelhead</v>
          </cell>
        </row>
        <row r="771">
          <cell r="C771" t="str">
            <v>Methow River McFarland 02</v>
          </cell>
          <cell r="D771" t="str">
            <v>Instream Flow Acquisition</v>
          </cell>
          <cell r="E771" t="str">
            <v>Riparian- Structure, Riparian-Disturbance, Riparian- Canopy Cover, Riparian</v>
          </cell>
          <cell r="F771" t="str">
            <v>from_HQ_pathway</v>
          </cell>
          <cell r="G771" t="str">
            <v>no</v>
          </cell>
          <cell r="H771" t="str">
            <v>yes</v>
          </cell>
          <cell r="I771" t="str">
            <v>no</v>
          </cell>
          <cell r="J771" t="str">
            <v>no</v>
          </cell>
          <cell r="K771" t="str">
            <v>no</v>
          </cell>
          <cell r="L771" t="str">
            <v>steelhead</v>
          </cell>
        </row>
        <row r="772">
          <cell r="C772" t="str">
            <v>Methow River McFarland 02</v>
          </cell>
          <cell r="D772" t="str">
            <v>Restoration</v>
          </cell>
          <cell r="E772" t="str">
            <v>Riparian- Structure, Riparian-Disturbance, Riparian- Canopy Cover, Riparian</v>
          </cell>
          <cell r="F772" t="str">
            <v>from_HQ_pathway</v>
          </cell>
          <cell r="G772" t="str">
            <v>no</v>
          </cell>
          <cell r="H772" t="str">
            <v>yes</v>
          </cell>
          <cell r="I772" t="str">
            <v>no</v>
          </cell>
          <cell r="J772" t="str">
            <v>no</v>
          </cell>
          <cell r="K772" t="str">
            <v>no</v>
          </cell>
          <cell r="L772" t="str">
            <v>steelhead</v>
          </cell>
        </row>
        <row r="773">
          <cell r="C773" t="str">
            <v>Methow River McFarland 02</v>
          </cell>
          <cell r="D773" t="str">
            <v>Side Channel/Off-Channel Habitat Restoration</v>
          </cell>
          <cell r="E773" t="str">
            <v>Riparian- Structure, Riparian-Disturbance, Riparian- Canopy Cover, Riparian, Channel Stability, Bank Stability, Stability</v>
          </cell>
          <cell r="F773" t="str">
            <v>from_HQ_pathway</v>
          </cell>
          <cell r="G773" t="str">
            <v>no</v>
          </cell>
          <cell r="H773" t="str">
            <v>yes</v>
          </cell>
          <cell r="I773" t="str">
            <v>no</v>
          </cell>
          <cell r="J773" t="str">
            <v>no</v>
          </cell>
          <cell r="K773" t="str">
            <v>no</v>
          </cell>
          <cell r="L773" t="str">
            <v>steelhead</v>
          </cell>
        </row>
        <row r="774">
          <cell r="C774" t="str">
            <v>Methow River McFarland 02</v>
          </cell>
          <cell r="D774" t="str">
            <v>Bank Restoration</v>
          </cell>
          <cell r="E774" t="str">
            <v>Riparian, Channel Stability, Bank Stability, Stability</v>
          </cell>
          <cell r="F774" t="str">
            <v>from_HQ_pathway</v>
          </cell>
          <cell r="G774" t="str">
            <v>no</v>
          </cell>
          <cell r="H774" t="str">
            <v>yes</v>
          </cell>
          <cell r="I774" t="str">
            <v>no</v>
          </cell>
          <cell r="J774" t="str">
            <v>no</v>
          </cell>
          <cell r="K774" t="str">
            <v>no</v>
          </cell>
          <cell r="L774" t="str">
            <v>steelhead</v>
          </cell>
        </row>
        <row r="775">
          <cell r="C775" t="str">
            <v>Methow River McFarland 02</v>
          </cell>
          <cell r="D775" t="str">
            <v>Floodplain Reconnection</v>
          </cell>
          <cell r="E775" t="str">
            <v>Riparian, Channel Stability, Bank Stability, Stability</v>
          </cell>
          <cell r="F775" t="str">
            <v>from_HQ_pathway</v>
          </cell>
          <cell r="G775" t="str">
            <v>no</v>
          </cell>
          <cell r="H775" t="str">
            <v>yes</v>
          </cell>
          <cell r="I775" t="str">
            <v>no</v>
          </cell>
          <cell r="J775" t="str">
            <v>no</v>
          </cell>
          <cell r="K775" t="str">
            <v>no</v>
          </cell>
          <cell r="L775" t="str">
            <v>steelhead</v>
          </cell>
        </row>
        <row r="776">
          <cell r="C776" t="str">
            <v>Methow River McFarland 02</v>
          </cell>
          <cell r="D776" t="str">
            <v>Channel Complexity Restoration</v>
          </cell>
          <cell r="E776" t="str">
            <v>Coarse Substrate, Cover- Wood, Pool Quantity&amp; Quality</v>
          </cell>
          <cell r="F776" t="str">
            <v>from_HQ_pathway</v>
          </cell>
          <cell r="G776" t="str">
            <v>no</v>
          </cell>
          <cell r="H776" t="str">
            <v>yes</v>
          </cell>
          <cell r="I776" t="str">
            <v>no</v>
          </cell>
          <cell r="J776" t="str">
            <v>no</v>
          </cell>
          <cell r="K776" t="str">
            <v>no</v>
          </cell>
          <cell r="L776" t="str">
            <v>steelhead</v>
          </cell>
        </row>
        <row r="777">
          <cell r="C777" t="str">
            <v>Methow River McFarland 02</v>
          </cell>
          <cell r="D777" t="str">
            <v>Channel Modification</v>
          </cell>
          <cell r="E777" t="str">
            <v>Coarse Substrate, Cover- Wood, Pool Quantity&amp; Quality, Channel Stability, Bank Stability, Stability</v>
          </cell>
          <cell r="F777" t="str">
            <v>from_HQ_pathway</v>
          </cell>
          <cell r="G777" t="str">
            <v>no</v>
          </cell>
          <cell r="H777" t="str">
            <v>yes</v>
          </cell>
          <cell r="I777" t="str">
            <v>no</v>
          </cell>
          <cell r="J777" t="str">
            <v>no</v>
          </cell>
          <cell r="K777" t="str">
            <v>no</v>
          </cell>
          <cell r="L777" t="str">
            <v>steelhead</v>
          </cell>
        </row>
        <row r="778">
          <cell r="C778" t="str">
            <v>Methow River McFarland 02</v>
          </cell>
          <cell r="D778" t="str">
            <v>Fine Sediment Management</v>
          </cell>
          <cell r="E778" t="str">
            <v>Coarse Substrate, Pool Quantity&amp; Quality</v>
          </cell>
          <cell r="F778" t="str">
            <v>from_HQ_pathway</v>
          </cell>
          <cell r="G778" t="str">
            <v>no</v>
          </cell>
          <cell r="H778" t="str">
            <v>yes</v>
          </cell>
          <cell r="I778" t="str">
            <v>no</v>
          </cell>
          <cell r="J778" t="str">
            <v>no</v>
          </cell>
          <cell r="K778" t="str">
            <v>no</v>
          </cell>
          <cell r="L778" t="str">
            <v>steelhead</v>
          </cell>
        </row>
        <row r="779">
          <cell r="C779" t="str">
            <v>Methow River McFarland 02</v>
          </cell>
          <cell r="D779" t="str">
            <v>Side Channel/Off-Channel Habitat Restoration</v>
          </cell>
          <cell r="E779" t="str">
            <v>Off-Channel- Side-Channels</v>
          </cell>
          <cell r="F779" t="str">
            <v>from_HQ_pathway</v>
          </cell>
          <cell r="G779" t="str">
            <v>no</v>
          </cell>
          <cell r="H779" t="str">
            <v>yes</v>
          </cell>
          <cell r="I779" t="str">
            <v>no</v>
          </cell>
          <cell r="J779" t="str">
            <v>no</v>
          </cell>
          <cell r="K779" t="str">
            <v>no</v>
          </cell>
          <cell r="L779" t="str">
            <v>steelhead</v>
          </cell>
        </row>
        <row r="780">
          <cell r="C780" t="str">
            <v>Methow River McFarland 02</v>
          </cell>
          <cell r="D780" t="str">
            <v>Channel Complexity Restoration</v>
          </cell>
          <cell r="E780" t="str">
            <v>Channel Stability, Bank Stability, Stability</v>
          </cell>
          <cell r="F780" t="str">
            <v>from_HQ_pathway</v>
          </cell>
          <cell r="G780" t="str">
            <v>no</v>
          </cell>
          <cell r="H780" t="str">
            <v>yes</v>
          </cell>
          <cell r="I780" t="str">
            <v>no</v>
          </cell>
          <cell r="J780" t="str">
            <v>no</v>
          </cell>
          <cell r="K780" t="str">
            <v>no</v>
          </cell>
          <cell r="L780" t="str">
            <v>steelhead</v>
          </cell>
        </row>
        <row r="781">
          <cell r="C781" t="str">
            <v>Methow River McFarland 03</v>
          </cell>
          <cell r="D781" t="str">
            <v>Water Quality Improvement</v>
          </cell>
          <cell r="E781" t="str">
            <v>Temperature- Rearing</v>
          </cell>
          <cell r="F781" t="str">
            <v>from_HQ_pathway</v>
          </cell>
          <cell r="G781" t="str">
            <v>no</v>
          </cell>
          <cell r="H781" t="str">
            <v>yes</v>
          </cell>
          <cell r="I781" t="str">
            <v>no</v>
          </cell>
          <cell r="J781" t="str">
            <v>no</v>
          </cell>
          <cell r="K781" t="str">
            <v>no</v>
          </cell>
          <cell r="L781" t="str">
            <v>steelhead</v>
          </cell>
        </row>
        <row r="782">
          <cell r="C782" t="str">
            <v>Methow River McFarland 03</v>
          </cell>
          <cell r="D782" t="str">
            <v>Floodplain Reconnection</v>
          </cell>
          <cell r="E782" t="str">
            <v>Riparian- Structure, Riparian-Disturbance, Riparian- Canopy Cover, Off-Channel- Floodplain</v>
          </cell>
          <cell r="F782" t="str">
            <v>from_HQ_pathway</v>
          </cell>
          <cell r="G782" t="str">
            <v>no</v>
          </cell>
          <cell r="H782" t="str">
            <v>yes</v>
          </cell>
          <cell r="I782" t="str">
            <v>no</v>
          </cell>
          <cell r="J782" t="str">
            <v>no</v>
          </cell>
          <cell r="K782" t="str">
            <v>no</v>
          </cell>
          <cell r="L782" t="str">
            <v>steelhead</v>
          </cell>
        </row>
        <row r="783">
          <cell r="C783" t="str">
            <v>Methow River McFarland 03</v>
          </cell>
          <cell r="D783" t="str">
            <v>Instream Flow Acquisition</v>
          </cell>
          <cell r="E783" t="str">
            <v>Riparian- Structure, Riparian-Disturbance, Riparian- Canopy Cover, Riparian</v>
          </cell>
          <cell r="F783" t="str">
            <v>from_HQ_pathway</v>
          </cell>
          <cell r="G783" t="str">
            <v>no</v>
          </cell>
          <cell r="H783" t="str">
            <v>yes</v>
          </cell>
          <cell r="I783" t="str">
            <v>no</v>
          </cell>
          <cell r="J783" t="str">
            <v>no</v>
          </cell>
          <cell r="K783" t="str">
            <v>no</v>
          </cell>
          <cell r="L783" t="str">
            <v>steelhead</v>
          </cell>
        </row>
        <row r="784">
          <cell r="C784" t="str">
            <v>Methow River McFarland 03</v>
          </cell>
          <cell r="D784" t="str">
            <v>Restoration</v>
          </cell>
          <cell r="E784" t="str">
            <v>Riparian- Structure, Riparian-Disturbance, Riparian- Canopy Cover, Riparian</v>
          </cell>
          <cell r="F784" t="str">
            <v>from_HQ_pathway</v>
          </cell>
          <cell r="G784" t="str">
            <v>no</v>
          </cell>
          <cell r="H784" t="str">
            <v>yes</v>
          </cell>
          <cell r="I784" t="str">
            <v>no</v>
          </cell>
          <cell r="J784" t="str">
            <v>no</v>
          </cell>
          <cell r="K784" t="str">
            <v>no</v>
          </cell>
          <cell r="L784" t="str">
            <v>steelhead</v>
          </cell>
        </row>
        <row r="785">
          <cell r="C785" t="str">
            <v>Methow River McFarland 03</v>
          </cell>
          <cell r="D785" t="str">
            <v>Side Channel/Off-Channel Habitat Restoration</v>
          </cell>
          <cell r="E785" t="str">
            <v>Riparian- Structure, Riparian-Disturbance, Riparian- Canopy Cover, Riparian, Channel Stability, Bank Stability, Stability</v>
          </cell>
          <cell r="F785" t="str">
            <v>from_HQ_pathway</v>
          </cell>
          <cell r="G785" t="str">
            <v>no</v>
          </cell>
          <cell r="H785" t="str">
            <v>yes</v>
          </cell>
          <cell r="I785" t="str">
            <v>no</v>
          </cell>
          <cell r="J785" t="str">
            <v>no</v>
          </cell>
          <cell r="K785" t="str">
            <v>no</v>
          </cell>
          <cell r="L785" t="str">
            <v>steelhead</v>
          </cell>
        </row>
        <row r="786">
          <cell r="C786" t="str">
            <v>Methow River McFarland 03</v>
          </cell>
          <cell r="D786" t="str">
            <v>Bank Restoration</v>
          </cell>
          <cell r="E786" t="str">
            <v>Riparian, Channel Stability, Bank Stability, Stability</v>
          </cell>
          <cell r="F786" t="str">
            <v>from_HQ_pathway</v>
          </cell>
          <cell r="G786" t="str">
            <v>no</v>
          </cell>
          <cell r="H786" t="str">
            <v>yes</v>
          </cell>
          <cell r="I786" t="str">
            <v>no</v>
          </cell>
          <cell r="J786" t="str">
            <v>no</v>
          </cell>
          <cell r="K786" t="str">
            <v>no</v>
          </cell>
          <cell r="L786" t="str">
            <v>steelhead</v>
          </cell>
        </row>
        <row r="787">
          <cell r="C787" t="str">
            <v>Methow River McFarland 03</v>
          </cell>
          <cell r="D787" t="str">
            <v>Floodplain Reconnection</v>
          </cell>
          <cell r="E787" t="str">
            <v>Riparian, Channel Stability, Bank Stability, Stability</v>
          </cell>
          <cell r="F787" t="str">
            <v>from_HQ_pathway</v>
          </cell>
          <cell r="G787" t="str">
            <v>no</v>
          </cell>
          <cell r="H787" t="str">
            <v>yes</v>
          </cell>
          <cell r="I787" t="str">
            <v>no</v>
          </cell>
          <cell r="J787" t="str">
            <v>no</v>
          </cell>
          <cell r="K787" t="str">
            <v>no</v>
          </cell>
          <cell r="L787" t="str">
            <v>steelhead</v>
          </cell>
        </row>
        <row r="788">
          <cell r="C788" t="str">
            <v>Methow River McFarland 03</v>
          </cell>
          <cell r="D788" t="str">
            <v>Channel Complexity Restoration</v>
          </cell>
          <cell r="E788" t="str">
            <v>Coarse Substrate, Cover- Wood, Pool Quantity&amp; Quality</v>
          </cell>
          <cell r="F788" t="str">
            <v>from_HQ_pathway</v>
          </cell>
          <cell r="G788" t="str">
            <v>no</v>
          </cell>
          <cell r="H788" t="str">
            <v>yes</v>
          </cell>
          <cell r="I788" t="str">
            <v>no</v>
          </cell>
          <cell r="J788" t="str">
            <v>no</v>
          </cell>
          <cell r="K788" t="str">
            <v>no</v>
          </cell>
          <cell r="L788" t="str">
            <v>steelhead</v>
          </cell>
        </row>
        <row r="789">
          <cell r="C789" t="str">
            <v>Methow River McFarland 03</v>
          </cell>
          <cell r="D789" t="str">
            <v>Channel Modification</v>
          </cell>
          <cell r="E789" t="str">
            <v>Coarse Substrate, Cover- Wood, Pool Quantity&amp; Quality, Channel Stability, Bank Stability, Stability</v>
          </cell>
          <cell r="F789" t="str">
            <v>from_HQ_pathway</v>
          </cell>
          <cell r="G789" t="str">
            <v>no</v>
          </cell>
          <cell r="H789" t="str">
            <v>yes</v>
          </cell>
          <cell r="I789" t="str">
            <v>no</v>
          </cell>
          <cell r="J789" t="str">
            <v>no</v>
          </cell>
          <cell r="K789" t="str">
            <v>no</v>
          </cell>
          <cell r="L789" t="str">
            <v>steelhead</v>
          </cell>
        </row>
        <row r="790">
          <cell r="C790" t="str">
            <v>Methow River McFarland 03</v>
          </cell>
          <cell r="D790" t="str">
            <v>Fine Sediment Management</v>
          </cell>
          <cell r="E790" t="str">
            <v>Coarse Substrate, Pool Quantity&amp; Quality</v>
          </cell>
          <cell r="F790" t="str">
            <v>from_HQ_pathway</v>
          </cell>
          <cell r="G790" t="str">
            <v>no</v>
          </cell>
          <cell r="H790" t="str">
            <v>yes</v>
          </cell>
          <cell r="I790" t="str">
            <v>no</v>
          </cell>
          <cell r="J790" t="str">
            <v>no</v>
          </cell>
          <cell r="K790" t="str">
            <v>no</v>
          </cell>
          <cell r="L790" t="str">
            <v>steelhead</v>
          </cell>
        </row>
        <row r="791">
          <cell r="C791" t="str">
            <v>Methow River McFarland 03</v>
          </cell>
          <cell r="D791" t="str">
            <v>Side Channel/Off-Channel Habitat Restoration</v>
          </cell>
          <cell r="E791" t="str">
            <v>Off-Channel- Side-Channels</v>
          </cell>
          <cell r="F791" t="str">
            <v>from_HQ_pathway</v>
          </cell>
          <cell r="G791" t="str">
            <v>no</v>
          </cell>
          <cell r="H791" t="str">
            <v>yes</v>
          </cell>
          <cell r="I791" t="str">
            <v>no</v>
          </cell>
          <cell r="J791" t="str">
            <v>no</v>
          </cell>
          <cell r="K791" t="str">
            <v>no</v>
          </cell>
          <cell r="L791" t="str">
            <v>steelhead</v>
          </cell>
        </row>
        <row r="792">
          <cell r="C792" t="str">
            <v>Methow River McFarland 03</v>
          </cell>
          <cell r="D792" t="str">
            <v>Channel Complexity Restoration</v>
          </cell>
          <cell r="E792" t="str">
            <v>Channel Stability, Bank Stability, Stability</v>
          </cell>
          <cell r="F792" t="str">
            <v>from_HQ_pathway</v>
          </cell>
          <cell r="G792" t="str">
            <v>no</v>
          </cell>
          <cell r="H792" t="str">
            <v>yes</v>
          </cell>
          <cell r="I792" t="str">
            <v>no</v>
          </cell>
          <cell r="J792" t="str">
            <v>no</v>
          </cell>
          <cell r="K792" t="str">
            <v>no</v>
          </cell>
          <cell r="L792" t="str">
            <v>steelhead</v>
          </cell>
        </row>
        <row r="793">
          <cell r="C793" t="str">
            <v>Methow River McFarland 04</v>
          </cell>
          <cell r="D793" t="str">
            <v>Water Quality Improvement</v>
          </cell>
          <cell r="E793" t="str">
            <v>Temperature- Rearing</v>
          </cell>
          <cell r="F793" t="str">
            <v>from_HQ_pathway</v>
          </cell>
          <cell r="G793" t="str">
            <v>no</v>
          </cell>
          <cell r="H793" t="str">
            <v>yes</v>
          </cell>
          <cell r="I793" t="str">
            <v>no</v>
          </cell>
          <cell r="J793" t="str">
            <v>no</v>
          </cell>
          <cell r="K793" t="str">
            <v>no</v>
          </cell>
          <cell r="L793" t="str">
            <v>steelhead</v>
          </cell>
        </row>
        <row r="794">
          <cell r="C794" t="str">
            <v>Methow River McFarland 04</v>
          </cell>
          <cell r="D794" t="str">
            <v>Floodplain Reconnection</v>
          </cell>
          <cell r="E794" t="str">
            <v>Riparian- Structure, Riparian-Disturbance, Riparian- Canopy Cover, Off-Channel- Floodplain</v>
          </cell>
          <cell r="F794" t="str">
            <v>from_HQ_pathway</v>
          </cell>
          <cell r="G794" t="str">
            <v>no</v>
          </cell>
          <cell r="H794" t="str">
            <v>yes</v>
          </cell>
          <cell r="I794" t="str">
            <v>no</v>
          </cell>
          <cell r="J794" t="str">
            <v>no</v>
          </cell>
          <cell r="K794" t="str">
            <v>no</v>
          </cell>
          <cell r="L794" t="str">
            <v>steelhead</v>
          </cell>
        </row>
        <row r="795">
          <cell r="C795" t="str">
            <v>Methow River McFarland 04</v>
          </cell>
          <cell r="D795" t="str">
            <v>Instream Flow Acquisition</v>
          </cell>
          <cell r="E795" t="str">
            <v>Riparian- Structure, Riparian-Disturbance, Riparian- Canopy Cover, Riparian</v>
          </cell>
          <cell r="F795" t="str">
            <v>from_HQ_pathway</v>
          </cell>
          <cell r="G795" t="str">
            <v>no</v>
          </cell>
          <cell r="H795" t="str">
            <v>yes</v>
          </cell>
          <cell r="I795" t="str">
            <v>no</v>
          </cell>
          <cell r="J795" t="str">
            <v>no</v>
          </cell>
          <cell r="K795" t="str">
            <v>no</v>
          </cell>
          <cell r="L795" t="str">
            <v>steelhead</v>
          </cell>
        </row>
        <row r="796">
          <cell r="C796" t="str">
            <v>Methow River McFarland 04</v>
          </cell>
          <cell r="D796" t="str">
            <v>Restoration</v>
          </cell>
          <cell r="E796" t="str">
            <v>Riparian- Structure, Riparian-Disturbance, Riparian- Canopy Cover, Riparian</v>
          </cell>
          <cell r="F796" t="str">
            <v>from_HQ_pathway</v>
          </cell>
          <cell r="G796" t="str">
            <v>no</v>
          </cell>
          <cell r="H796" t="str">
            <v>yes</v>
          </cell>
          <cell r="I796" t="str">
            <v>no</v>
          </cell>
          <cell r="J796" t="str">
            <v>no</v>
          </cell>
          <cell r="K796" t="str">
            <v>no</v>
          </cell>
          <cell r="L796" t="str">
            <v>steelhead</v>
          </cell>
        </row>
        <row r="797">
          <cell r="C797" t="str">
            <v>Methow River McFarland 04</v>
          </cell>
          <cell r="D797" t="str">
            <v>Side Channel/Off-Channel Habitat Restoration</v>
          </cell>
          <cell r="E797" t="str">
            <v>Riparian- Structure, Riparian-Disturbance, Riparian- Canopy Cover, Riparian, Channel Stability, Bank Stability, Stability</v>
          </cell>
          <cell r="F797" t="str">
            <v>from_HQ_pathway</v>
          </cell>
          <cell r="G797" t="str">
            <v>no</v>
          </cell>
          <cell r="H797" t="str">
            <v>yes</v>
          </cell>
          <cell r="I797" t="str">
            <v>no</v>
          </cell>
          <cell r="J797" t="str">
            <v>no</v>
          </cell>
          <cell r="K797" t="str">
            <v>no</v>
          </cell>
          <cell r="L797" t="str">
            <v>steelhead</v>
          </cell>
        </row>
        <row r="798">
          <cell r="C798" t="str">
            <v>Methow River McFarland 04</v>
          </cell>
          <cell r="D798" t="str">
            <v>Bank Restoration</v>
          </cell>
          <cell r="E798" t="str">
            <v>Riparian, Channel Stability, Bank Stability, Stability</v>
          </cell>
          <cell r="F798" t="str">
            <v>from_HQ_pathway</v>
          </cell>
          <cell r="G798" t="str">
            <v>no</v>
          </cell>
          <cell r="H798" t="str">
            <v>yes</v>
          </cell>
          <cell r="I798" t="str">
            <v>no</v>
          </cell>
          <cell r="J798" t="str">
            <v>no</v>
          </cell>
          <cell r="K798" t="str">
            <v>no</v>
          </cell>
          <cell r="L798" t="str">
            <v>steelhead</v>
          </cell>
        </row>
        <row r="799">
          <cell r="C799" t="str">
            <v>Methow River McFarland 04</v>
          </cell>
          <cell r="D799" t="str">
            <v>Floodplain Reconnection</v>
          </cell>
          <cell r="E799" t="str">
            <v>Riparian, Channel Stability, Bank Stability, Stability</v>
          </cell>
          <cell r="F799" t="str">
            <v>from_HQ_pathway</v>
          </cell>
          <cell r="G799" t="str">
            <v>no</v>
          </cell>
          <cell r="H799" t="str">
            <v>yes</v>
          </cell>
          <cell r="I799" t="str">
            <v>no</v>
          </cell>
          <cell r="J799" t="str">
            <v>no</v>
          </cell>
          <cell r="K799" t="str">
            <v>no</v>
          </cell>
          <cell r="L799" t="str">
            <v>steelhead</v>
          </cell>
        </row>
        <row r="800">
          <cell r="C800" t="str">
            <v>Methow River McFarland 04</v>
          </cell>
          <cell r="D800" t="str">
            <v>Channel Complexity Restoration</v>
          </cell>
          <cell r="E800" t="str">
            <v>Coarse Substrate, Cover- Wood, Pool Quantity&amp; Quality</v>
          </cell>
          <cell r="F800" t="str">
            <v>from_HQ_pathway</v>
          </cell>
          <cell r="G800" t="str">
            <v>no</v>
          </cell>
          <cell r="H800" t="str">
            <v>yes</v>
          </cell>
          <cell r="I800" t="str">
            <v>no</v>
          </cell>
          <cell r="J800" t="str">
            <v>no</v>
          </cell>
          <cell r="K800" t="str">
            <v>no</v>
          </cell>
          <cell r="L800" t="str">
            <v>steelhead</v>
          </cell>
        </row>
        <row r="801">
          <cell r="C801" t="str">
            <v>Methow River McFarland 04</v>
          </cell>
          <cell r="D801" t="str">
            <v>Channel Modification</v>
          </cell>
          <cell r="E801" t="str">
            <v>Coarse Substrate, Cover- Wood, Pool Quantity&amp; Quality, Channel Stability, Bank Stability, Stability</v>
          </cell>
          <cell r="F801" t="str">
            <v>from_HQ_pathway</v>
          </cell>
          <cell r="G801" t="str">
            <v>no</v>
          </cell>
          <cell r="H801" t="str">
            <v>yes</v>
          </cell>
          <cell r="I801" t="str">
            <v>no</v>
          </cell>
          <cell r="J801" t="str">
            <v>no</v>
          </cell>
          <cell r="K801" t="str">
            <v>no</v>
          </cell>
          <cell r="L801" t="str">
            <v>steelhead</v>
          </cell>
        </row>
        <row r="802">
          <cell r="C802" t="str">
            <v>Methow River McFarland 04</v>
          </cell>
          <cell r="D802" t="str">
            <v>Fine Sediment Management</v>
          </cell>
          <cell r="E802" t="str">
            <v>Coarse Substrate, Pool Quantity&amp; Quality</v>
          </cell>
          <cell r="F802" t="str">
            <v>from_HQ_pathway</v>
          </cell>
          <cell r="G802" t="str">
            <v>no</v>
          </cell>
          <cell r="H802" t="str">
            <v>yes</v>
          </cell>
          <cell r="I802" t="str">
            <v>no</v>
          </cell>
          <cell r="J802" t="str">
            <v>no</v>
          </cell>
          <cell r="K802" t="str">
            <v>no</v>
          </cell>
          <cell r="L802" t="str">
            <v>steelhead</v>
          </cell>
        </row>
        <row r="803">
          <cell r="C803" t="str">
            <v>Methow River McFarland 04</v>
          </cell>
          <cell r="D803" t="str">
            <v>Side Channel/Off-Channel Habitat Restoration</v>
          </cell>
          <cell r="E803" t="str">
            <v>Off-Channel- Side-Channels</v>
          </cell>
          <cell r="F803" t="str">
            <v>from_HQ_pathway</v>
          </cell>
          <cell r="G803" t="str">
            <v>no</v>
          </cell>
          <cell r="H803" t="str">
            <v>yes</v>
          </cell>
          <cell r="I803" t="str">
            <v>no</v>
          </cell>
          <cell r="J803" t="str">
            <v>no</v>
          </cell>
          <cell r="K803" t="str">
            <v>no</v>
          </cell>
          <cell r="L803" t="str">
            <v>steelhead</v>
          </cell>
        </row>
        <row r="804">
          <cell r="C804" t="str">
            <v>Methow River McFarland 04</v>
          </cell>
          <cell r="D804" t="str">
            <v>Channel Complexity Restoration</v>
          </cell>
          <cell r="E804" t="str">
            <v>Channel Stability, Bank Stability, Stability</v>
          </cell>
          <cell r="F804" t="str">
            <v>from_HQ_pathway</v>
          </cell>
          <cell r="G804" t="str">
            <v>no</v>
          </cell>
          <cell r="H804" t="str">
            <v>yes</v>
          </cell>
          <cell r="I804" t="str">
            <v>no</v>
          </cell>
          <cell r="J804" t="str">
            <v>no</v>
          </cell>
          <cell r="K804" t="str">
            <v>no</v>
          </cell>
          <cell r="L804" t="str">
            <v>steelhead</v>
          </cell>
        </row>
        <row r="805">
          <cell r="C805" t="str">
            <v>Methow River McFarland 05</v>
          </cell>
          <cell r="D805" t="str">
            <v>Water Quality Improvement</v>
          </cell>
          <cell r="E805" t="str">
            <v>Temperature- Rearing</v>
          </cell>
          <cell r="F805" t="str">
            <v>from_HQ_pathway</v>
          </cell>
          <cell r="G805" t="str">
            <v>no</v>
          </cell>
          <cell r="H805" t="str">
            <v>yes</v>
          </cell>
          <cell r="I805" t="str">
            <v>no</v>
          </cell>
          <cell r="J805" t="str">
            <v>no</v>
          </cell>
          <cell r="K805" t="str">
            <v>no</v>
          </cell>
          <cell r="L805" t="str">
            <v>steelhead</v>
          </cell>
        </row>
        <row r="806">
          <cell r="C806" t="str">
            <v>Methow River McFarland 05</v>
          </cell>
          <cell r="D806" t="str">
            <v>Floodplain Reconnection</v>
          </cell>
          <cell r="E806" t="str">
            <v>Riparian- Structure, Riparian-Disturbance, Riparian- Canopy Cover, Off-Channel- Floodplain</v>
          </cell>
          <cell r="F806" t="str">
            <v>from_HQ_pathway</v>
          </cell>
          <cell r="G806" t="str">
            <v>no</v>
          </cell>
          <cell r="H806" t="str">
            <v>yes</v>
          </cell>
          <cell r="I806" t="str">
            <v>no</v>
          </cell>
          <cell r="J806" t="str">
            <v>no</v>
          </cell>
          <cell r="K806" t="str">
            <v>no</v>
          </cell>
          <cell r="L806" t="str">
            <v>steelhead</v>
          </cell>
        </row>
        <row r="807">
          <cell r="C807" t="str">
            <v>Methow River McFarland 05</v>
          </cell>
          <cell r="D807" t="str">
            <v>Instream Flow Acquisition</v>
          </cell>
          <cell r="E807" t="str">
            <v>Riparian- Structure, Riparian-Disturbance, Riparian- Canopy Cover, Riparian</v>
          </cell>
          <cell r="F807" t="str">
            <v>from_HQ_pathway</v>
          </cell>
          <cell r="G807" t="str">
            <v>no</v>
          </cell>
          <cell r="H807" t="str">
            <v>yes</v>
          </cell>
          <cell r="I807" t="str">
            <v>no</v>
          </cell>
          <cell r="J807" t="str">
            <v>no</v>
          </cell>
          <cell r="K807" t="str">
            <v>no</v>
          </cell>
          <cell r="L807" t="str">
            <v>steelhead</v>
          </cell>
        </row>
        <row r="808">
          <cell r="C808" t="str">
            <v>Methow River McFarland 05</v>
          </cell>
          <cell r="D808" t="str">
            <v>Restoration</v>
          </cell>
          <cell r="E808" t="str">
            <v>Riparian- Structure, Riparian-Disturbance, Riparian- Canopy Cover, Riparian</v>
          </cell>
          <cell r="F808" t="str">
            <v>from_HQ_pathway</v>
          </cell>
          <cell r="G808" t="str">
            <v>no</v>
          </cell>
          <cell r="H808" t="str">
            <v>yes</v>
          </cell>
          <cell r="I808" t="str">
            <v>no</v>
          </cell>
          <cell r="J808" t="str">
            <v>no</v>
          </cell>
          <cell r="K808" t="str">
            <v>no</v>
          </cell>
          <cell r="L808" t="str">
            <v>steelhead</v>
          </cell>
        </row>
        <row r="809">
          <cell r="C809" t="str">
            <v>Methow River McFarland 05</v>
          </cell>
          <cell r="D809" t="str">
            <v>Side Channel/Off-Channel Habitat Restoration</v>
          </cell>
          <cell r="E809" t="str">
            <v>Riparian- Structure, Riparian-Disturbance, Riparian- Canopy Cover, Riparian, Channel Stability, Bank Stability, Stability</v>
          </cell>
          <cell r="F809" t="str">
            <v>from_HQ_pathway</v>
          </cell>
          <cell r="G809" t="str">
            <v>no</v>
          </cell>
          <cell r="H809" t="str">
            <v>yes</v>
          </cell>
          <cell r="I809" t="str">
            <v>no</v>
          </cell>
          <cell r="J809" t="str">
            <v>no</v>
          </cell>
          <cell r="K809" t="str">
            <v>no</v>
          </cell>
          <cell r="L809" t="str">
            <v>steelhead</v>
          </cell>
        </row>
        <row r="810">
          <cell r="C810" t="str">
            <v>Methow River McFarland 05</v>
          </cell>
          <cell r="D810" t="str">
            <v>Bank Restoration</v>
          </cell>
          <cell r="E810" t="str">
            <v>Riparian, Channel Stability, Bank Stability, Stability</v>
          </cell>
          <cell r="F810" t="str">
            <v>from_HQ_pathway</v>
          </cell>
          <cell r="G810" t="str">
            <v>no</v>
          </cell>
          <cell r="H810" t="str">
            <v>yes</v>
          </cell>
          <cell r="I810" t="str">
            <v>no</v>
          </cell>
          <cell r="J810" t="str">
            <v>no</v>
          </cell>
          <cell r="K810" t="str">
            <v>no</v>
          </cell>
          <cell r="L810" t="str">
            <v>steelhead</v>
          </cell>
        </row>
        <row r="811">
          <cell r="C811" t="str">
            <v>Methow River McFarland 05</v>
          </cell>
          <cell r="D811" t="str">
            <v>Floodplain Reconnection</v>
          </cell>
          <cell r="E811" t="str">
            <v>Riparian, Channel Stability, Bank Stability, Stability</v>
          </cell>
          <cell r="F811" t="str">
            <v>from_HQ_pathway</v>
          </cell>
          <cell r="G811" t="str">
            <v>no</v>
          </cell>
          <cell r="H811" t="str">
            <v>yes</v>
          </cell>
          <cell r="I811" t="str">
            <v>no</v>
          </cell>
          <cell r="J811" t="str">
            <v>no</v>
          </cell>
          <cell r="K811" t="str">
            <v>no</v>
          </cell>
          <cell r="L811" t="str">
            <v>steelhead</v>
          </cell>
        </row>
        <row r="812">
          <cell r="C812" t="str">
            <v>Methow River McFarland 05</v>
          </cell>
          <cell r="D812" t="str">
            <v>Channel Complexity Restoration</v>
          </cell>
          <cell r="E812" t="str">
            <v>Coarse Substrate, Cover- Wood, Pool Quantity&amp; Quality</v>
          </cell>
          <cell r="F812" t="str">
            <v>from_HQ_pathway</v>
          </cell>
          <cell r="G812" t="str">
            <v>no</v>
          </cell>
          <cell r="H812" t="str">
            <v>yes</v>
          </cell>
          <cell r="I812" t="str">
            <v>no</v>
          </cell>
          <cell r="J812" t="str">
            <v>no</v>
          </cell>
          <cell r="K812" t="str">
            <v>no</v>
          </cell>
          <cell r="L812" t="str">
            <v>steelhead</v>
          </cell>
        </row>
        <row r="813">
          <cell r="C813" t="str">
            <v>Methow River McFarland 05</v>
          </cell>
          <cell r="D813" t="str">
            <v>Channel Modification</v>
          </cell>
          <cell r="E813" t="str">
            <v>Coarse Substrate, Cover- Wood, Pool Quantity&amp; Quality, Channel Stability, Bank Stability, Stability</v>
          </cell>
          <cell r="F813" t="str">
            <v>from_HQ_pathway</v>
          </cell>
          <cell r="G813" t="str">
            <v>no</v>
          </cell>
          <cell r="H813" t="str">
            <v>yes</v>
          </cell>
          <cell r="I813" t="str">
            <v>no</v>
          </cell>
          <cell r="J813" t="str">
            <v>no</v>
          </cell>
          <cell r="K813" t="str">
            <v>no</v>
          </cell>
          <cell r="L813" t="str">
            <v>steelhead</v>
          </cell>
        </row>
        <row r="814">
          <cell r="C814" t="str">
            <v>Methow River McFarland 05</v>
          </cell>
          <cell r="D814" t="str">
            <v>Fine Sediment Management</v>
          </cell>
          <cell r="E814" t="str">
            <v>Coarse Substrate, Pool Quantity&amp; Quality</v>
          </cell>
          <cell r="F814" t="str">
            <v>from_HQ_pathway</v>
          </cell>
          <cell r="G814" t="str">
            <v>no</v>
          </cell>
          <cell r="H814" t="str">
            <v>yes</v>
          </cell>
          <cell r="I814" t="str">
            <v>no</v>
          </cell>
          <cell r="J814" t="str">
            <v>no</v>
          </cell>
          <cell r="K814" t="str">
            <v>no</v>
          </cell>
          <cell r="L814" t="str">
            <v>steelhead</v>
          </cell>
        </row>
        <row r="815">
          <cell r="C815" t="str">
            <v>Methow River McFarland 05</v>
          </cell>
          <cell r="D815" t="str">
            <v>Side Channel/Off-Channel Habitat Restoration</v>
          </cell>
          <cell r="E815" t="str">
            <v>Off-Channel- Side-Channels</v>
          </cell>
          <cell r="F815" t="str">
            <v>from_HQ_pathway</v>
          </cell>
          <cell r="G815" t="str">
            <v>no</v>
          </cell>
          <cell r="H815" t="str">
            <v>yes</v>
          </cell>
          <cell r="I815" t="str">
            <v>no</v>
          </cell>
          <cell r="J815" t="str">
            <v>no</v>
          </cell>
          <cell r="K815" t="str">
            <v>no</v>
          </cell>
          <cell r="L815" t="str">
            <v>steelhead</v>
          </cell>
        </row>
        <row r="816">
          <cell r="C816" t="str">
            <v>Methow River McFarland 05</v>
          </cell>
          <cell r="D816" t="str">
            <v>Channel Complexity Restoration</v>
          </cell>
          <cell r="E816" t="str">
            <v>Channel Stability, Bank Stability, Stability</v>
          </cell>
          <cell r="F816" t="str">
            <v>from_HQ_pathway</v>
          </cell>
          <cell r="G816" t="str">
            <v>no</v>
          </cell>
          <cell r="H816" t="str">
            <v>yes</v>
          </cell>
          <cell r="I816" t="str">
            <v>no</v>
          </cell>
          <cell r="J816" t="str">
            <v>no</v>
          </cell>
          <cell r="K816" t="str">
            <v>no</v>
          </cell>
          <cell r="L816" t="str">
            <v>steelhead</v>
          </cell>
        </row>
        <row r="817">
          <cell r="C817" t="str">
            <v>Methow River McFarland 06</v>
          </cell>
          <cell r="D817" t="str">
            <v>Water Quality Improvement</v>
          </cell>
          <cell r="E817" t="str">
            <v>Temperature- Rearing</v>
          </cell>
          <cell r="F817" t="str">
            <v>from_HQ_pathway</v>
          </cell>
          <cell r="G817" t="str">
            <v>no</v>
          </cell>
          <cell r="H817" t="str">
            <v>yes</v>
          </cell>
          <cell r="I817" t="str">
            <v>no</v>
          </cell>
          <cell r="J817" t="str">
            <v>no</v>
          </cell>
          <cell r="K817" t="str">
            <v>no</v>
          </cell>
          <cell r="L817" t="str">
            <v>steelhead</v>
          </cell>
        </row>
        <row r="818">
          <cell r="C818" t="str">
            <v>Methow River McFarland 06</v>
          </cell>
          <cell r="D818" t="str">
            <v>Floodplain Reconnection</v>
          </cell>
          <cell r="E818" t="str">
            <v>Riparian- Structure, Riparian-Disturbance, Riparian- Canopy Cover, Off-Channel- Floodplain</v>
          </cell>
          <cell r="F818" t="str">
            <v>from_HQ_pathway</v>
          </cell>
          <cell r="G818" t="str">
            <v>no</v>
          </cell>
          <cell r="H818" t="str">
            <v>yes</v>
          </cell>
          <cell r="I818" t="str">
            <v>no</v>
          </cell>
          <cell r="J818" t="str">
            <v>no</v>
          </cell>
          <cell r="K818" t="str">
            <v>no</v>
          </cell>
          <cell r="L818" t="str">
            <v>steelhead</v>
          </cell>
        </row>
        <row r="819">
          <cell r="C819" t="str">
            <v>Methow River McFarland 06</v>
          </cell>
          <cell r="D819" t="str">
            <v>Instream Flow Acquisition</v>
          </cell>
          <cell r="E819" t="str">
            <v>Riparian- Structure, Riparian-Disturbance, Riparian- Canopy Cover, Riparian</v>
          </cell>
          <cell r="F819" t="str">
            <v>from_HQ_pathway</v>
          </cell>
          <cell r="G819" t="str">
            <v>no</v>
          </cell>
          <cell r="H819" t="str">
            <v>yes</v>
          </cell>
          <cell r="I819" t="str">
            <v>no</v>
          </cell>
          <cell r="J819" t="str">
            <v>no</v>
          </cell>
          <cell r="K819" t="str">
            <v>no</v>
          </cell>
          <cell r="L819" t="str">
            <v>steelhead</v>
          </cell>
        </row>
        <row r="820">
          <cell r="C820" t="str">
            <v>Methow River McFarland 06</v>
          </cell>
          <cell r="D820" t="str">
            <v>Restoration</v>
          </cell>
          <cell r="E820" t="str">
            <v>Riparian- Structure, Riparian-Disturbance, Riparian- Canopy Cover, Riparian</v>
          </cell>
          <cell r="F820" t="str">
            <v>from_HQ_pathway</v>
          </cell>
          <cell r="G820" t="str">
            <v>no</v>
          </cell>
          <cell r="H820" t="str">
            <v>yes</v>
          </cell>
          <cell r="I820" t="str">
            <v>no</v>
          </cell>
          <cell r="J820" t="str">
            <v>no</v>
          </cell>
          <cell r="K820" t="str">
            <v>no</v>
          </cell>
          <cell r="L820" t="str">
            <v>steelhead</v>
          </cell>
        </row>
        <row r="821">
          <cell r="C821" t="str">
            <v>Methow River McFarland 06</v>
          </cell>
          <cell r="D821" t="str">
            <v>Side Channel/Off-Channel Habitat Restoration</v>
          </cell>
          <cell r="E821" t="str">
            <v>Riparian- Structure, Riparian-Disturbance, Riparian- Canopy Cover, Riparian, Channel Stability, Bank Stability, Stability</v>
          </cell>
          <cell r="F821" t="str">
            <v>from_HQ_pathway</v>
          </cell>
          <cell r="G821" t="str">
            <v>no</v>
          </cell>
          <cell r="H821" t="str">
            <v>yes</v>
          </cell>
          <cell r="I821" t="str">
            <v>no</v>
          </cell>
          <cell r="J821" t="str">
            <v>no</v>
          </cell>
          <cell r="K821" t="str">
            <v>no</v>
          </cell>
          <cell r="L821" t="str">
            <v>steelhead</v>
          </cell>
        </row>
        <row r="822">
          <cell r="C822" t="str">
            <v>Methow River McFarland 06</v>
          </cell>
          <cell r="D822" t="str">
            <v>Bank Restoration</v>
          </cell>
          <cell r="E822" t="str">
            <v>Riparian, Channel Stability, Bank Stability, Stability</v>
          </cell>
          <cell r="F822" t="str">
            <v>from_HQ_pathway</v>
          </cell>
          <cell r="G822" t="str">
            <v>no</v>
          </cell>
          <cell r="H822" t="str">
            <v>yes</v>
          </cell>
          <cell r="I822" t="str">
            <v>no</v>
          </cell>
          <cell r="J822" t="str">
            <v>no</v>
          </cell>
          <cell r="K822" t="str">
            <v>no</v>
          </cell>
          <cell r="L822" t="str">
            <v>steelhead</v>
          </cell>
        </row>
        <row r="823">
          <cell r="C823" t="str">
            <v>Methow River McFarland 06</v>
          </cell>
          <cell r="D823" t="str">
            <v>Floodplain Reconnection</v>
          </cell>
          <cell r="E823" t="str">
            <v>Riparian, Channel Stability, Bank Stability, Stability</v>
          </cell>
          <cell r="F823" t="str">
            <v>from_HQ_pathway</v>
          </cell>
          <cell r="G823" t="str">
            <v>no</v>
          </cell>
          <cell r="H823" t="str">
            <v>yes</v>
          </cell>
          <cell r="I823" t="str">
            <v>no</v>
          </cell>
          <cell r="J823" t="str">
            <v>no</v>
          </cell>
          <cell r="K823" t="str">
            <v>no</v>
          </cell>
          <cell r="L823" t="str">
            <v>steelhead</v>
          </cell>
        </row>
        <row r="824">
          <cell r="C824" t="str">
            <v>Methow River McFarland 06</v>
          </cell>
          <cell r="D824" t="str">
            <v>Channel Complexity Restoration</v>
          </cell>
          <cell r="E824" t="str">
            <v>Coarse Substrate, Cover- Wood, Pool Quantity&amp; Quality</v>
          </cell>
          <cell r="F824" t="str">
            <v>from_HQ_pathway</v>
          </cell>
          <cell r="G824" t="str">
            <v>no</v>
          </cell>
          <cell r="H824" t="str">
            <v>yes</v>
          </cell>
          <cell r="I824" t="str">
            <v>no</v>
          </cell>
          <cell r="J824" t="str">
            <v>no</v>
          </cell>
          <cell r="K824" t="str">
            <v>no</v>
          </cell>
          <cell r="L824" t="str">
            <v>steelhead</v>
          </cell>
        </row>
        <row r="825">
          <cell r="C825" t="str">
            <v>Methow River McFarland 06</v>
          </cell>
          <cell r="D825" t="str">
            <v>Channel Modification</v>
          </cell>
          <cell r="E825" t="str">
            <v>Coarse Substrate, Cover- Wood, Pool Quantity&amp; Quality, Channel Stability, Bank Stability, Stability</v>
          </cell>
          <cell r="F825" t="str">
            <v>from_HQ_pathway</v>
          </cell>
          <cell r="G825" t="str">
            <v>no</v>
          </cell>
          <cell r="H825" t="str">
            <v>yes</v>
          </cell>
          <cell r="I825" t="str">
            <v>no</v>
          </cell>
          <cell r="J825" t="str">
            <v>no</v>
          </cell>
          <cell r="K825" t="str">
            <v>no</v>
          </cell>
          <cell r="L825" t="str">
            <v>steelhead</v>
          </cell>
        </row>
        <row r="826">
          <cell r="C826" t="str">
            <v>Methow River McFarland 06</v>
          </cell>
          <cell r="D826" t="str">
            <v>Fine Sediment Management</v>
          </cell>
          <cell r="E826" t="str">
            <v>Coarse Substrate, Pool Quantity&amp; Quality</v>
          </cell>
          <cell r="F826" t="str">
            <v>from_HQ_pathway</v>
          </cell>
          <cell r="G826" t="str">
            <v>no</v>
          </cell>
          <cell r="H826" t="str">
            <v>yes</v>
          </cell>
          <cell r="I826" t="str">
            <v>no</v>
          </cell>
          <cell r="J826" t="str">
            <v>no</v>
          </cell>
          <cell r="K826" t="str">
            <v>no</v>
          </cell>
          <cell r="L826" t="str">
            <v>steelhead</v>
          </cell>
        </row>
        <row r="827">
          <cell r="C827" t="str">
            <v>Methow River McFarland 06</v>
          </cell>
          <cell r="D827" t="str">
            <v>Side Channel/Off-Channel Habitat Restoration</v>
          </cell>
          <cell r="E827" t="str">
            <v>Off-Channel- Side-Channels</v>
          </cell>
          <cell r="F827" t="str">
            <v>from_HQ_pathway</v>
          </cell>
          <cell r="G827" t="str">
            <v>no</v>
          </cell>
          <cell r="H827" t="str">
            <v>yes</v>
          </cell>
          <cell r="I827" t="str">
            <v>no</v>
          </cell>
          <cell r="J827" t="str">
            <v>no</v>
          </cell>
          <cell r="K827" t="str">
            <v>no</v>
          </cell>
          <cell r="L827" t="str">
            <v>steelhead</v>
          </cell>
        </row>
        <row r="828">
          <cell r="C828" t="str">
            <v>Methow River McFarland 06</v>
          </cell>
          <cell r="D828" t="str">
            <v>Channel Complexity Restoration</v>
          </cell>
          <cell r="E828" t="str">
            <v>Channel Stability, Bank Stability, Stability</v>
          </cell>
          <cell r="F828" t="str">
            <v>from_HQ_pathway</v>
          </cell>
          <cell r="G828" t="str">
            <v>no</v>
          </cell>
          <cell r="H828" t="str">
            <v>yes</v>
          </cell>
          <cell r="I828" t="str">
            <v>no</v>
          </cell>
          <cell r="J828" t="str">
            <v>no</v>
          </cell>
          <cell r="K828" t="str">
            <v>no</v>
          </cell>
          <cell r="L828" t="str">
            <v>steelhead</v>
          </cell>
        </row>
        <row r="829">
          <cell r="C829" t="str">
            <v>Methow River Rattlesnake 01</v>
          </cell>
          <cell r="D829" t="str">
            <v>Channel Modification</v>
          </cell>
          <cell r="E829" t="str">
            <v>Flow- Summer Base Flow</v>
          </cell>
          <cell r="F829" t="str">
            <v>from_HQ_pathway</v>
          </cell>
          <cell r="G829" t="str">
            <v>yes</v>
          </cell>
          <cell r="H829" t="str">
            <v>no</v>
          </cell>
          <cell r="I829" t="str">
            <v>no</v>
          </cell>
          <cell r="J829" t="str">
            <v>no</v>
          </cell>
          <cell r="K829" t="str">
            <v>no</v>
          </cell>
          <cell r="L829" t="str">
            <v>spring_chinook</v>
          </cell>
        </row>
        <row r="830">
          <cell r="C830" t="str">
            <v>Methow River Rattlesnake 01</v>
          </cell>
          <cell r="D830" t="str">
            <v>Instream Flow Acquisition</v>
          </cell>
          <cell r="E830" t="str">
            <v>Flow- Summer Base Flow, Riparian- Structure, Riparian-Disturbance, Riparian- Canopy Cover, Riparian</v>
          </cell>
          <cell r="F830" t="str">
            <v>from_HQ_pathway</v>
          </cell>
          <cell r="G830" t="str">
            <v>yes</v>
          </cell>
          <cell r="H830" t="str">
            <v>no</v>
          </cell>
          <cell r="I830" t="str">
            <v>no</v>
          </cell>
          <cell r="J830" t="str">
            <v>no</v>
          </cell>
          <cell r="K830" t="str">
            <v>no</v>
          </cell>
          <cell r="L830" t="str">
            <v>spring_chinook</v>
          </cell>
        </row>
        <row r="831">
          <cell r="C831" t="str">
            <v>Methow River Rattlesnake 01</v>
          </cell>
          <cell r="D831" t="str">
            <v>Restoration</v>
          </cell>
          <cell r="E831" t="str">
            <v>Flow- Summer Base Flow, Riparian- Structure, Riparian-Disturbance, Riparian- Canopy Cover, Riparian</v>
          </cell>
          <cell r="F831" t="str">
            <v>from_HQ_pathway</v>
          </cell>
          <cell r="G831" t="str">
            <v>yes</v>
          </cell>
          <cell r="H831" t="str">
            <v>no</v>
          </cell>
          <cell r="I831" t="str">
            <v>no</v>
          </cell>
          <cell r="J831" t="str">
            <v>no</v>
          </cell>
          <cell r="K831" t="str">
            <v>no</v>
          </cell>
          <cell r="L831" t="str">
            <v>spring_chinook</v>
          </cell>
        </row>
        <row r="832">
          <cell r="C832" t="str">
            <v>Methow River Rattlesnake 01</v>
          </cell>
          <cell r="D832" t="str">
            <v>Upland Management</v>
          </cell>
          <cell r="E832" t="str">
            <v>Flow- Summer Base Flow</v>
          </cell>
          <cell r="F832" t="str">
            <v>from_HQ_pathway</v>
          </cell>
          <cell r="G832" t="str">
            <v>yes</v>
          </cell>
          <cell r="H832" t="str">
            <v>no</v>
          </cell>
          <cell r="I832" t="str">
            <v>no</v>
          </cell>
          <cell r="J832" t="str">
            <v>no</v>
          </cell>
          <cell r="K832" t="str">
            <v>no</v>
          </cell>
          <cell r="L832" t="str">
            <v>spring_chinook</v>
          </cell>
        </row>
        <row r="833">
          <cell r="C833" t="str">
            <v>Methow River Rattlesnake 01</v>
          </cell>
          <cell r="D833" t="str">
            <v>Floodplain Reconnection</v>
          </cell>
          <cell r="E833" t="str">
            <v>Riparian- Structure, Riparian-Disturbance, Riparian- Canopy Cover, Off-Channel- Floodplain</v>
          </cell>
          <cell r="F833" t="str">
            <v>from_HQ_pathway</v>
          </cell>
          <cell r="G833" t="str">
            <v>yes</v>
          </cell>
          <cell r="H833" t="str">
            <v>no</v>
          </cell>
          <cell r="I833" t="str">
            <v>no</v>
          </cell>
          <cell r="J833" t="str">
            <v>no</v>
          </cell>
          <cell r="K833" t="str">
            <v>no</v>
          </cell>
          <cell r="L833" t="str">
            <v>spring_chinook</v>
          </cell>
        </row>
        <row r="834">
          <cell r="C834" t="str">
            <v>Methow River Rattlesnake 01</v>
          </cell>
          <cell r="D834" t="str">
            <v>Side Channel/Off-Channel Habitat Restoration</v>
          </cell>
          <cell r="E834" t="str">
            <v>Riparian- Structure, Riparian-Disturbance, Riparian- Canopy Cover, Riparian, Channel Stability, Bank Stability, Stability</v>
          </cell>
          <cell r="F834" t="str">
            <v>from_HQ_pathway</v>
          </cell>
          <cell r="G834" t="str">
            <v>yes</v>
          </cell>
          <cell r="H834" t="str">
            <v>no</v>
          </cell>
          <cell r="I834" t="str">
            <v>no</v>
          </cell>
          <cell r="J834" t="str">
            <v>no</v>
          </cell>
          <cell r="K834" t="str">
            <v>no</v>
          </cell>
          <cell r="L834" t="str">
            <v>spring_chinook</v>
          </cell>
        </row>
        <row r="835">
          <cell r="C835" t="str">
            <v>Methow River Rattlesnake 01</v>
          </cell>
          <cell r="D835" t="str">
            <v>Bank Restoration</v>
          </cell>
          <cell r="E835" t="str">
            <v>Riparian, Channel Stability, Bank Stability, Stability</v>
          </cell>
          <cell r="F835" t="str">
            <v>from_HQ_pathway</v>
          </cell>
          <cell r="G835" t="str">
            <v>yes</v>
          </cell>
          <cell r="H835" t="str">
            <v>no</v>
          </cell>
          <cell r="I835" t="str">
            <v>no</v>
          </cell>
          <cell r="J835" t="str">
            <v>no</v>
          </cell>
          <cell r="K835" t="str">
            <v>no</v>
          </cell>
          <cell r="L835" t="str">
            <v>spring_chinook</v>
          </cell>
        </row>
        <row r="836">
          <cell r="C836" t="str">
            <v>Methow River Rattlesnake 01</v>
          </cell>
          <cell r="D836" t="str">
            <v>Floodplain Reconnection</v>
          </cell>
          <cell r="E836" t="str">
            <v>Riparian, Channel Stability, Bank Stability, Stability</v>
          </cell>
          <cell r="F836" t="str">
            <v>from_HQ_pathway</v>
          </cell>
          <cell r="G836" t="str">
            <v>yes</v>
          </cell>
          <cell r="H836" t="str">
            <v>no</v>
          </cell>
          <cell r="I836" t="str">
            <v>no</v>
          </cell>
          <cell r="J836" t="str">
            <v>no</v>
          </cell>
          <cell r="K836" t="str">
            <v>no</v>
          </cell>
          <cell r="L836" t="str">
            <v>spring_chinook</v>
          </cell>
        </row>
        <row r="837">
          <cell r="C837" t="str">
            <v>Methow River Rattlesnake 01</v>
          </cell>
          <cell r="D837" t="str">
            <v>Channel Complexity Restoration</v>
          </cell>
          <cell r="E837" t="str">
            <v>Cover- Wood</v>
          </cell>
          <cell r="F837" t="str">
            <v>from_HQ_pathway</v>
          </cell>
          <cell r="G837" t="str">
            <v>yes</v>
          </cell>
          <cell r="H837" t="str">
            <v>no</v>
          </cell>
          <cell r="I837" t="str">
            <v>no</v>
          </cell>
          <cell r="J837" t="str">
            <v>no</v>
          </cell>
          <cell r="K837" t="str">
            <v>no</v>
          </cell>
          <cell r="L837" t="str">
            <v>spring_chinook</v>
          </cell>
        </row>
        <row r="838">
          <cell r="C838" t="str">
            <v>Methow River Rattlesnake 01</v>
          </cell>
          <cell r="D838" t="str">
            <v>Channel Modification</v>
          </cell>
          <cell r="E838" t="str">
            <v>Cover- Wood, Channel Stability, Bank Stability, Stability</v>
          </cell>
          <cell r="F838" t="str">
            <v>from_HQ_pathway</v>
          </cell>
          <cell r="G838" t="str">
            <v>yes</v>
          </cell>
          <cell r="H838" t="str">
            <v>no</v>
          </cell>
          <cell r="I838" t="str">
            <v>no</v>
          </cell>
          <cell r="J838" t="str">
            <v>no</v>
          </cell>
          <cell r="K838" t="str">
            <v>no</v>
          </cell>
          <cell r="L838" t="str">
            <v>spring_chinook</v>
          </cell>
        </row>
        <row r="839">
          <cell r="C839" t="str">
            <v>Methow River Rattlesnake 01</v>
          </cell>
          <cell r="D839" t="str">
            <v>Channel Complexity Restoration</v>
          </cell>
          <cell r="E839" t="str">
            <v>Channel Stability, Bank Stability, Stability</v>
          </cell>
          <cell r="F839" t="str">
            <v>from_HQ_pathway</v>
          </cell>
          <cell r="G839" t="str">
            <v>yes</v>
          </cell>
          <cell r="H839" t="str">
            <v>no</v>
          </cell>
          <cell r="I839" t="str">
            <v>no</v>
          </cell>
          <cell r="J839" t="str">
            <v>no</v>
          </cell>
          <cell r="K839" t="str">
            <v>no</v>
          </cell>
          <cell r="L839" t="str">
            <v>spring_chinook</v>
          </cell>
        </row>
        <row r="840">
          <cell r="C840" t="str">
            <v>Methow River Rattlesnake 02</v>
          </cell>
          <cell r="D840" t="str">
            <v>Channel Modification</v>
          </cell>
          <cell r="E840" t="str">
            <v>Flow- Summer Base Flow</v>
          </cell>
          <cell r="F840" t="str">
            <v>from_HQ_pathway</v>
          </cell>
          <cell r="G840" t="str">
            <v>yes</v>
          </cell>
          <cell r="H840" t="str">
            <v>no</v>
          </cell>
          <cell r="I840" t="str">
            <v>no</v>
          </cell>
          <cell r="J840" t="str">
            <v>no</v>
          </cell>
          <cell r="K840" t="str">
            <v>no</v>
          </cell>
          <cell r="L840" t="str">
            <v>spring_chinook</v>
          </cell>
        </row>
        <row r="841">
          <cell r="C841" t="str">
            <v>Methow River Rattlesnake 02</v>
          </cell>
          <cell r="D841" t="str">
            <v>Instream Flow Acquisition</v>
          </cell>
          <cell r="E841" t="str">
            <v>Flow- Summer Base Flow, Riparian- Structure, Riparian-Disturbance, Riparian- Canopy Cover, Riparian</v>
          </cell>
          <cell r="F841" t="str">
            <v>from_HQ_pathway</v>
          </cell>
          <cell r="G841" t="str">
            <v>yes</v>
          </cell>
          <cell r="H841" t="str">
            <v>no</v>
          </cell>
          <cell r="I841" t="str">
            <v>no</v>
          </cell>
          <cell r="J841" t="str">
            <v>no</v>
          </cell>
          <cell r="K841" t="str">
            <v>no</v>
          </cell>
          <cell r="L841" t="str">
            <v>spring_chinook</v>
          </cell>
        </row>
        <row r="842">
          <cell r="C842" t="str">
            <v>Methow River Rattlesnake 02</v>
          </cell>
          <cell r="D842" t="str">
            <v>Restoration</v>
          </cell>
          <cell r="E842" t="str">
            <v>Flow- Summer Base Flow, Riparian- Structure, Riparian-Disturbance, Riparian- Canopy Cover, Riparian</v>
          </cell>
          <cell r="F842" t="str">
            <v>from_HQ_pathway</v>
          </cell>
          <cell r="G842" t="str">
            <v>yes</v>
          </cell>
          <cell r="H842" t="str">
            <v>no</v>
          </cell>
          <cell r="I842" t="str">
            <v>no</v>
          </cell>
          <cell r="J842" t="str">
            <v>no</v>
          </cell>
          <cell r="K842" t="str">
            <v>no</v>
          </cell>
          <cell r="L842" t="str">
            <v>spring_chinook</v>
          </cell>
        </row>
        <row r="843">
          <cell r="C843" t="str">
            <v>Methow River Rattlesnake 02</v>
          </cell>
          <cell r="D843" t="str">
            <v>Upland Management</v>
          </cell>
          <cell r="E843" t="str">
            <v>Flow- Summer Base Flow</v>
          </cell>
          <cell r="F843" t="str">
            <v>from_HQ_pathway</v>
          </cell>
          <cell r="G843" t="str">
            <v>yes</v>
          </cell>
          <cell r="H843" t="str">
            <v>no</v>
          </cell>
          <cell r="I843" t="str">
            <v>no</v>
          </cell>
          <cell r="J843" t="str">
            <v>no</v>
          </cell>
          <cell r="K843" t="str">
            <v>no</v>
          </cell>
          <cell r="L843" t="str">
            <v>spring_chinook</v>
          </cell>
        </row>
        <row r="844">
          <cell r="C844" t="str">
            <v>Methow River Rattlesnake 02</v>
          </cell>
          <cell r="D844" t="str">
            <v>Floodplain Reconnection</v>
          </cell>
          <cell r="E844" t="str">
            <v>Riparian- Structure, Riparian-Disturbance, Riparian- Canopy Cover, Off-Channel- Floodplain</v>
          </cell>
          <cell r="F844" t="str">
            <v>from_HQ_pathway</v>
          </cell>
          <cell r="G844" t="str">
            <v>yes</v>
          </cell>
          <cell r="H844" t="str">
            <v>no</v>
          </cell>
          <cell r="I844" t="str">
            <v>no</v>
          </cell>
          <cell r="J844" t="str">
            <v>no</v>
          </cell>
          <cell r="K844" t="str">
            <v>no</v>
          </cell>
          <cell r="L844" t="str">
            <v>spring_chinook</v>
          </cell>
        </row>
        <row r="845">
          <cell r="C845" t="str">
            <v>Methow River Rattlesnake 02</v>
          </cell>
          <cell r="D845" t="str">
            <v>Side Channel/Off-Channel Habitat Restoration</v>
          </cell>
          <cell r="E845" t="str">
            <v>Riparian- Structure, Riparian-Disturbance, Riparian- Canopy Cover, Riparian, Channel Stability, Bank Stability, Stability</v>
          </cell>
          <cell r="F845" t="str">
            <v>from_HQ_pathway</v>
          </cell>
          <cell r="G845" t="str">
            <v>yes</v>
          </cell>
          <cell r="H845" t="str">
            <v>no</v>
          </cell>
          <cell r="I845" t="str">
            <v>no</v>
          </cell>
          <cell r="J845" t="str">
            <v>no</v>
          </cell>
          <cell r="K845" t="str">
            <v>no</v>
          </cell>
          <cell r="L845" t="str">
            <v>spring_chinook</v>
          </cell>
        </row>
        <row r="846">
          <cell r="C846" t="str">
            <v>Methow River Rattlesnake 02</v>
          </cell>
          <cell r="D846" t="str">
            <v>Bank Restoration</v>
          </cell>
          <cell r="E846" t="str">
            <v>Riparian, Channel Stability, Bank Stability, Stability</v>
          </cell>
          <cell r="F846" t="str">
            <v>from_HQ_pathway</v>
          </cell>
          <cell r="G846" t="str">
            <v>yes</v>
          </cell>
          <cell r="H846" t="str">
            <v>no</v>
          </cell>
          <cell r="I846" t="str">
            <v>no</v>
          </cell>
          <cell r="J846" t="str">
            <v>no</v>
          </cell>
          <cell r="K846" t="str">
            <v>no</v>
          </cell>
          <cell r="L846" t="str">
            <v>spring_chinook</v>
          </cell>
        </row>
        <row r="847">
          <cell r="C847" t="str">
            <v>Methow River Rattlesnake 02</v>
          </cell>
          <cell r="D847" t="str">
            <v>Floodplain Reconnection</v>
          </cell>
          <cell r="E847" t="str">
            <v>Riparian, Channel Stability, Bank Stability, Stability</v>
          </cell>
          <cell r="F847" t="str">
            <v>from_HQ_pathway</v>
          </cell>
          <cell r="G847" t="str">
            <v>yes</v>
          </cell>
          <cell r="H847" t="str">
            <v>no</v>
          </cell>
          <cell r="I847" t="str">
            <v>no</v>
          </cell>
          <cell r="J847" t="str">
            <v>no</v>
          </cell>
          <cell r="K847" t="str">
            <v>no</v>
          </cell>
          <cell r="L847" t="str">
            <v>spring_chinook</v>
          </cell>
        </row>
        <row r="848">
          <cell r="C848" t="str">
            <v>Methow River Rattlesnake 02</v>
          </cell>
          <cell r="D848" t="str">
            <v>Channel Complexity Restoration</v>
          </cell>
          <cell r="E848" t="str">
            <v>Cover- Wood</v>
          </cell>
          <cell r="F848" t="str">
            <v>from_HQ_pathway</v>
          </cell>
          <cell r="G848" t="str">
            <v>yes</v>
          </cell>
          <cell r="H848" t="str">
            <v>no</v>
          </cell>
          <cell r="I848" t="str">
            <v>no</v>
          </cell>
          <cell r="J848" t="str">
            <v>no</v>
          </cell>
          <cell r="K848" t="str">
            <v>no</v>
          </cell>
          <cell r="L848" t="str">
            <v>spring_chinook</v>
          </cell>
        </row>
        <row r="849">
          <cell r="C849" t="str">
            <v>Methow River Rattlesnake 02</v>
          </cell>
          <cell r="D849" t="str">
            <v>Channel Modification</v>
          </cell>
          <cell r="E849" t="str">
            <v>Cover- Wood, Channel Stability, Bank Stability, Stability</v>
          </cell>
          <cell r="F849" t="str">
            <v>from_HQ_pathway</v>
          </cell>
          <cell r="G849" t="str">
            <v>yes</v>
          </cell>
          <cell r="H849" t="str">
            <v>no</v>
          </cell>
          <cell r="I849" t="str">
            <v>no</v>
          </cell>
          <cell r="J849" t="str">
            <v>no</v>
          </cell>
          <cell r="K849" t="str">
            <v>no</v>
          </cell>
          <cell r="L849" t="str">
            <v>spring_chinook</v>
          </cell>
        </row>
        <row r="850">
          <cell r="C850" t="str">
            <v>Methow River Rattlesnake 02</v>
          </cell>
          <cell r="D850" t="str">
            <v>Side Channel/Off-Channel Habitat Restoration</v>
          </cell>
          <cell r="E850" t="str">
            <v>Off-Channel- Side-Channels</v>
          </cell>
          <cell r="F850" t="str">
            <v>from_HQ_pathway</v>
          </cell>
          <cell r="G850" t="str">
            <v>yes</v>
          </cell>
          <cell r="H850" t="str">
            <v>no</v>
          </cell>
          <cell r="I850" t="str">
            <v>no</v>
          </cell>
          <cell r="J850" t="str">
            <v>no</v>
          </cell>
          <cell r="K850" t="str">
            <v>no</v>
          </cell>
          <cell r="L850" t="str">
            <v>spring_chinook</v>
          </cell>
        </row>
        <row r="851">
          <cell r="C851" t="str">
            <v>Methow River Rattlesnake 02</v>
          </cell>
          <cell r="D851" t="str">
            <v>Channel Complexity Restoration</v>
          </cell>
          <cell r="E851" t="str">
            <v>Channel Stability, Bank Stability, Stability</v>
          </cell>
          <cell r="F851" t="str">
            <v>from_HQ_pathway</v>
          </cell>
          <cell r="G851" t="str">
            <v>yes</v>
          </cell>
          <cell r="H851" t="str">
            <v>no</v>
          </cell>
          <cell r="I851" t="str">
            <v>no</v>
          </cell>
          <cell r="J851" t="str">
            <v>no</v>
          </cell>
          <cell r="K851" t="str">
            <v>no</v>
          </cell>
          <cell r="L851" t="str">
            <v>spring_chinook</v>
          </cell>
        </row>
        <row r="852">
          <cell r="C852" t="str">
            <v>Methow River Rattlesnake 03</v>
          </cell>
          <cell r="D852" t="str">
            <v>Water Quality Improvement</v>
          </cell>
          <cell r="E852" t="str">
            <v>Temperature- Rearing</v>
          </cell>
          <cell r="F852" t="str">
            <v>from_HQ_pathway</v>
          </cell>
          <cell r="G852" t="str">
            <v>yes</v>
          </cell>
          <cell r="H852" t="str">
            <v>no</v>
          </cell>
          <cell r="I852" t="str">
            <v>no</v>
          </cell>
          <cell r="J852" t="str">
            <v>no</v>
          </cell>
          <cell r="K852" t="str">
            <v>no</v>
          </cell>
          <cell r="L852" t="str">
            <v>spring_chinook</v>
          </cell>
        </row>
        <row r="853">
          <cell r="C853" t="str">
            <v>Methow River Rattlesnake 03</v>
          </cell>
          <cell r="D853" t="str">
            <v>Channel Modification</v>
          </cell>
          <cell r="E853" t="str">
            <v>Flow- Summer Base Flow</v>
          </cell>
          <cell r="F853" t="str">
            <v>from_HQ_pathway</v>
          </cell>
          <cell r="G853" t="str">
            <v>yes</v>
          </cell>
          <cell r="H853" t="str">
            <v>no</v>
          </cell>
          <cell r="I853" t="str">
            <v>no</v>
          </cell>
          <cell r="J853" t="str">
            <v>no</v>
          </cell>
          <cell r="K853" t="str">
            <v>no</v>
          </cell>
          <cell r="L853" t="str">
            <v>spring_chinook</v>
          </cell>
        </row>
        <row r="854">
          <cell r="C854" t="str">
            <v>Methow River Rattlesnake 03</v>
          </cell>
          <cell r="D854" t="str">
            <v>Instream Flow Acquisition</v>
          </cell>
          <cell r="E854" t="str">
            <v>Flow- Summer Base Flow, Riparian- Structure, Riparian-Disturbance, Riparian- Canopy Cover, Riparian</v>
          </cell>
          <cell r="F854" t="str">
            <v>from_HQ_pathway</v>
          </cell>
          <cell r="G854" t="str">
            <v>yes</v>
          </cell>
          <cell r="H854" t="str">
            <v>no</v>
          </cell>
          <cell r="I854" t="str">
            <v>no</v>
          </cell>
          <cell r="J854" t="str">
            <v>no</v>
          </cell>
          <cell r="K854" t="str">
            <v>no</v>
          </cell>
          <cell r="L854" t="str">
            <v>spring_chinook</v>
          </cell>
        </row>
        <row r="855">
          <cell r="C855" t="str">
            <v>Methow River Rattlesnake 03</v>
          </cell>
          <cell r="D855" t="str">
            <v>Restoration</v>
          </cell>
          <cell r="E855" t="str">
            <v>Flow- Summer Base Flow, Riparian- Structure, Riparian-Disturbance, Riparian- Canopy Cover, Riparian</v>
          </cell>
          <cell r="F855" t="str">
            <v>from_HQ_pathway</v>
          </cell>
          <cell r="G855" t="str">
            <v>yes</v>
          </cell>
          <cell r="H855" t="str">
            <v>no</v>
          </cell>
          <cell r="I855" t="str">
            <v>no</v>
          </cell>
          <cell r="J855" t="str">
            <v>no</v>
          </cell>
          <cell r="K855" t="str">
            <v>no</v>
          </cell>
          <cell r="L855" t="str">
            <v>spring_chinook</v>
          </cell>
        </row>
        <row r="856">
          <cell r="C856" t="str">
            <v>Methow River Rattlesnake 03</v>
          </cell>
          <cell r="D856" t="str">
            <v>Upland Management</v>
          </cell>
          <cell r="E856" t="str">
            <v>Flow- Summer Base Flow</v>
          </cell>
          <cell r="F856" t="str">
            <v>from_HQ_pathway</v>
          </cell>
          <cell r="G856" t="str">
            <v>yes</v>
          </cell>
          <cell r="H856" t="str">
            <v>no</v>
          </cell>
          <cell r="I856" t="str">
            <v>no</v>
          </cell>
          <cell r="J856" t="str">
            <v>no</v>
          </cell>
          <cell r="K856" t="str">
            <v>no</v>
          </cell>
          <cell r="L856" t="str">
            <v>spring_chinook</v>
          </cell>
        </row>
        <row r="857">
          <cell r="C857" t="str">
            <v>Methow River Rattlesnake 03</v>
          </cell>
          <cell r="D857" t="str">
            <v>Floodplain Reconnection</v>
          </cell>
          <cell r="E857" t="str">
            <v>Riparian- Structure, Riparian-Disturbance, Riparian- Canopy Cover, Off-Channel- Floodplain</v>
          </cell>
          <cell r="F857" t="str">
            <v>from_HQ_pathway</v>
          </cell>
          <cell r="G857" t="str">
            <v>yes</v>
          </cell>
          <cell r="H857" t="str">
            <v>no</v>
          </cell>
          <cell r="I857" t="str">
            <v>no</v>
          </cell>
          <cell r="J857" t="str">
            <v>no</v>
          </cell>
          <cell r="K857" t="str">
            <v>no</v>
          </cell>
          <cell r="L857" t="str">
            <v>spring_chinook</v>
          </cell>
        </row>
        <row r="858">
          <cell r="C858" t="str">
            <v>Methow River Rattlesnake 03</v>
          </cell>
          <cell r="D858" t="str">
            <v>Side Channel/Off-Channel Habitat Restoration</v>
          </cell>
          <cell r="E858" t="str">
            <v>Riparian- Structure, Riparian-Disturbance, Riparian- Canopy Cover, Riparian, Channel Stability, Bank Stability, Stability</v>
          </cell>
          <cell r="F858" t="str">
            <v>from_HQ_pathway</v>
          </cell>
          <cell r="G858" t="str">
            <v>yes</v>
          </cell>
          <cell r="H858" t="str">
            <v>no</v>
          </cell>
          <cell r="I858" t="str">
            <v>no</v>
          </cell>
          <cell r="J858" t="str">
            <v>no</v>
          </cell>
          <cell r="K858" t="str">
            <v>no</v>
          </cell>
          <cell r="L858" t="str">
            <v>spring_chinook</v>
          </cell>
        </row>
        <row r="859">
          <cell r="C859" t="str">
            <v>Methow River Rattlesnake 03</v>
          </cell>
          <cell r="D859" t="str">
            <v>Bank Restoration</v>
          </cell>
          <cell r="E859" t="str">
            <v>Riparian, Channel Stability, Bank Stability, Stability</v>
          </cell>
          <cell r="F859" t="str">
            <v>from_HQ_pathway</v>
          </cell>
          <cell r="G859" t="str">
            <v>yes</v>
          </cell>
          <cell r="H859" t="str">
            <v>no</v>
          </cell>
          <cell r="I859" t="str">
            <v>no</v>
          </cell>
          <cell r="J859" t="str">
            <v>no</v>
          </cell>
          <cell r="K859" t="str">
            <v>no</v>
          </cell>
          <cell r="L859" t="str">
            <v>spring_chinook</v>
          </cell>
        </row>
        <row r="860">
          <cell r="C860" t="str">
            <v>Methow River Rattlesnake 03</v>
          </cell>
          <cell r="D860" t="str">
            <v>Floodplain Reconnection</v>
          </cell>
          <cell r="E860" t="str">
            <v>Riparian, Channel Stability, Bank Stability, Stability</v>
          </cell>
          <cell r="F860" t="str">
            <v>from_HQ_pathway</v>
          </cell>
          <cell r="G860" t="str">
            <v>yes</v>
          </cell>
          <cell r="H860" t="str">
            <v>no</v>
          </cell>
          <cell r="I860" t="str">
            <v>no</v>
          </cell>
          <cell r="J860" t="str">
            <v>no</v>
          </cell>
          <cell r="K860" t="str">
            <v>no</v>
          </cell>
          <cell r="L860" t="str">
            <v>spring_chinook</v>
          </cell>
        </row>
        <row r="861">
          <cell r="C861" t="str">
            <v>Methow River Rattlesnake 03</v>
          </cell>
          <cell r="D861" t="str">
            <v>Channel Complexity Restoration</v>
          </cell>
          <cell r="E861" t="str">
            <v>Cover- Wood</v>
          </cell>
          <cell r="F861" t="str">
            <v>from_HQ_pathway</v>
          </cell>
          <cell r="G861" t="str">
            <v>yes</v>
          </cell>
          <cell r="H861" t="str">
            <v>no</v>
          </cell>
          <cell r="I861" t="str">
            <v>no</v>
          </cell>
          <cell r="J861" t="str">
            <v>no</v>
          </cell>
          <cell r="K861" t="str">
            <v>no</v>
          </cell>
          <cell r="L861" t="str">
            <v>spring_chinook</v>
          </cell>
        </row>
        <row r="862">
          <cell r="C862" t="str">
            <v>Methow River Rattlesnake 03</v>
          </cell>
          <cell r="D862" t="str">
            <v>Channel Modification</v>
          </cell>
          <cell r="E862" t="str">
            <v>Cover- Wood, Channel Stability, Bank Stability, Stability</v>
          </cell>
          <cell r="F862" t="str">
            <v>from_HQ_pathway</v>
          </cell>
          <cell r="G862" t="str">
            <v>yes</v>
          </cell>
          <cell r="H862" t="str">
            <v>no</v>
          </cell>
          <cell r="I862" t="str">
            <v>no</v>
          </cell>
          <cell r="J862" t="str">
            <v>no</v>
          </cell>
          <cell r="K862" t="str">
            <v>no</v>
          </cell>
          <cell r="L862" t="str">
            <v>spring_chinook</v>
          </cell>
        </row>
        <row r="863">
          <cell r="C863" t="str">
            <v>Methow River Rattlesnake 03</v>
          </cell>
          <cell r="D863" t="str">
            <v>Side Channel/Off-Channel Habitat Restoration</v>
          </cell>
          <cell r="E863" t="str">
            <v>Off-Channel- Side-Channels</v>
          </cell>
          <cell r="F863" t="str">
            <v>from_HQ_pathway</v>
          </cell>
          <cell r="G863" t="str">
            <v>yes</v>
          </cell>
          <cell r="H863" t="str">
            <v>no</v>
          </cell>
          <cell r="I863" t="str">
            <v>no</v>
          </cell>
          <cell r="J863" t="str">
            <v>no</v>
          </cell>
          <cell r="K863" t="str">
            <v>no</v>
          </cell>
          <cell r="L863" t="str">
            <v>spring_chinook</v>
          </cell>
        </row>
        <row r="864">
          <cell r="C864" t="str">
            <v>Methow River Rattlesnake 03</v>
          </cell>
          <cell r="D864" t="str">
            <v>Channel Complexity Restoration</v>
          </cell>
          <cell r="E864" t="str">
            <v>Channel Stability, Bank Stability, Stability</v>
          </cell>
          <cell r="F864" t="str">
            <v>from_HQ_pathway</v>
          </cell>
          <cell r="G864" t="str">
            <v>yes</v>
          </cell>
          <cell r="H864" t="str">
            <v>no</v>
          </cell>
          <cell r="I864" t="str">
            <v>no</v>
          </cell>
          <cell r="J864" t="str">
            <v>no</v>
          </cell>
          <cell r="K864" t="str">
            <v>no</v>
          </cell>
          <cell r="L864" t="str">
            <v>spring_chinook</v>
          </cell>
        </row>
        <row r="865">
          <cell r="C865" t="str">
            <v>Methow River Rattlesnake 04</v>
          </cell>
          <cell r="D865" t="str">
            <v>Water Quality Improvement</v>
          </cell>
          <cell r="E865" t="str">
            <v>Temperature- Rearing</v>
          </cell>
          <cell r="F865" t="str">
            <v>from_HQ_pathway</v>
          </cell>
          <cell r="G865" t="str">
            <v>yes</v>
          </cell>
          <cell r="H865" t="str">
            <v>no</v>
          </cell>
          <cell r="I865" t="str">
            <v>no</v>
          </cell>
          <cell r="J865" t="str">
            <v>no</v>
          </cell>
          <cell r="K865" t="str">
            <v>no</v>
          </cell>
          <cell r="L865" t="str">
            <v>spring_chinook</v>
          </cell>
        </row>
        <row r="866">
          <cell r="C866" t="str">
            <v>Methow River Rattlesnake 04</v>
          </cell>
          <cell r="D866" t="str">
            <v>Channel Modification</v>
          </cell>
          <cell r="E866" t="str">
            <v>Flow- Summer Base Flow</v>
          </cell>
          <cell r="F866" t="str">
            <v>from_HQ_pathway</v>
          </cell>
          <cell r="G866" t="str">
            <v>yes</v>
          </cell>
          <cell r="H866" t="str">
            <v>no</v>
          </cell>
          <cell r="I866" t="str">
            <v>no</v>
          </cell>
          <cell r="J866" t="str">
            <v>no</v>
          </cell>
          <cell r="K866" t="str">
            <v>no</v>
          </cell>
          <cell r="L866" t="str">
            <v>spring_chinook</v>
          </cell>
        </row>
        <row r="867">
          <cell r="C867" t="str">
            <v>Methow River Rattlesnake 04</v>
          </cell>
          <cell r="D867" t="str">
            <v>Instream Flow Acquisition</v>
          </cell>
          <cell r="E867" t="str">
            <v>Flow- Summer Base Flow, Riparian- Structure, Riparian-Disturbance, Riparian- Canopy Cover, Riparian</v>
          </cell>
          <cell r="F867" t="str">
            <v>from_HQ_pathway</v>
          </cell>
          <cell r="G867" t="str">
            <v>yes</v>
          </cell>
          <cell r="H867" t="str">
            <v>no</v>
          </cell>
          <cell r="I867" t="str">
            <v>no</v>
          </cell>
          <cell r="J867" t="str">
            <v>no</v>
          </cell>
          <cell r="K867" t="str">
            <v>no</v>
          </cell>
          <cell r="L867" t="str">
            <v>spring_chinook</v>
          </cell>
        </row>
        <row r="868">
          <cell r="C868" t="str">
            <v>Methow River Rattlesnake 04</v>
          </cell>
          <cell r="D868" t="str">
            <v>Restoration</v>
          </cell>
          <cell r="E868" t="str">
            <v>Flow- Summer Base Flow, Riparian- Structure, Riparian-Disturbance, Riparian- Canopy Cover, Riparian</v>
          </cell>
          <cell r="F868" t="str">
            <v>from_HQ_pathway</v>
          </cell>
          <cell r="G868" t="str">
            <v>yes</v>
          </cell>
          <cell r="H868" t="str">
            <v>no</v>
          </cell>
          <cell r="I868" t="str">
            <v>no</v>
          </cell>
          <cell r="J868" t="str">
            <v>no</v>
          </cell>
          <cell r="K868" t="str">
            <v>no</v>
          </cell>
          <cell r="L868" t="str">
            <v>spring_chinook</v>
          </cell>
        </row>
        <row r="869">
          <cell r="C869" t="str">
            <v>Methow River Rattlesnake 04</v>
          </cell>
          <cell r="D869" t="str">
            <v>Upland Management</v>
          </cell>
          <cell r="E869" t="str">
            <v>Flow- Summer Base Flow</v>
          </cell>
          <cell r="F869" t="str">
            <v>from_HQ_pathway</v>
          </cell>
          <cell r="G869" t="str">
            <v>yes</v>
          </cell>
          <cell r="H869" t="str">
            <v>no</v>
          </cell>
          <cell r="I869" t="str">
            <v>no</v>
          </cell>
          <cell r="J869" t="str">
            <v>no</v>
          </cell>
          <cell r="K869" t="str">
            <v>no</v>
          </cell>
          <cell r="L869" t="str">
            <v>spring_chinook</v>
          </cell>
        </row>
        <row r="870">
          <cell r="C870" t="str">
            <v>Methow River Rattlesnake 04</v>
          </cell>
          <cell r="D870" t="str">
            <v>Floodplain Reconnection</v>
          </cell>
          <cell r="E870" t="str">
            <v>Riparian- Structure, Riparian-Disturbance, Riparian- Canopy Cover</v>
          </cell>
          <cell r="F870" t="str">
            <v>from_HQ_pathway</v>
          </cell>
          <cell r="G870" t="str">
            <v>yes</v>
          </cell>
          <cell r="H870" t="str">
            <v>no</v>
          </cell>
          <cell r="I870" t="str">
            <v>no</v>
          </cell>
          <cell r="J870" t="str">
            <v>no</v>
          </cell>
          <cell r="K870" t="str">
            <v>no</v>
          </cell>
          <cell r="L870" t="str">
            <v>spring_chinook</v>
          </cell>
        </row>
        <row r="871">
          <cell r="C871" t="str">
            <v>Methow River Rattlesnake 04</v>
          </cell>
          <cell r="D871" t="str">
            <v>Side Channel/Off-Channel Habitat Restoration</v>
          </cell>
          <cell r="E871" t="str">
            <v>Riparian- Structure, Riparian-Disturbance, Riparian- Canopy Cover, Riparian</v>
          </cell>
          <cell r="F871" t="str">
            <v>from_HQ_pathway</v>
          </cell>
          <cell r="G871" t="str">
            <v>yes</v>
          </cell>
          <cell r="H871" t="str">
            <v>no</v>
          </cell>
          <cell r="I871" t="str">
            <v>no</v>
          </cell>
          <cell r="J871" t="str">
            <v>no</v>
          </cell>
          <cell r="K871" t="str">
            <v>no</v>
          </cell>
          <cell r="L871" t="str">
            <v>spring_chinook</v>
          </cell>
        </row>
        <row r="872">
          <cell r="C872" t="str">
            <v>Methow River Rattlesnake 04</v>
          </cell>
          <cell r="D872" t="str">
            <v>Bank Restoration</v>
          </cell>
          <cell r="E872" t="str">
            <v>Riparian</v>
          </cell>
          <cell r="F872" t="str">
            <v>from_HQ_pathway</v>
          </cell>
          <cell r="G872" t="str">
            <v>yes</v>
          </cell>
          <cell r="H872" t="str">
            <v>no</v>
          </cell>
          <cell r="I872" t="str">
            <v>no</v>
          </cell>
          <cell r="J872" t="str">
            <v>no</v>
          </cell>
          <cell r="K872" t="str">
            <v>no</v>
          </cell>
          <cell r="L872" t="str">
            <v>spring_chinook</v>
          </cell>
        </row>
        <row r="873">
          <cell r="C873" t="str">
            <v>Methow River Rattlesnake 04</v>
          </cell>
          <cell r="D873" t="str">
            <v>Floodplain Reconnection</v>
          </cell>
          <cell r="E873" t="str">
            <v>Riparian</v>
          </cell>
          <cell r="F873" t="str">
            <v>from_HQ_pathway</v>
          </cell>
          <cell r="G873" t="str">
            <v>yes</v>
          </cell>
          <cell r="H873" t="str">
            <v>no</v>
          </cell>
          <cell r="I873" t="str">
            <v>no</v>
          </cell>
          <cell r="J873" t="str">
            <v>no</v>
          </cell>
          <cell r="K873" t="str">
            <v>no</v>
          </cell>
          <cell r="L873" t="str">
            <v>spring_chinook</v>
          </cell>
        </row>
        <row r="874">
          <cell r="C874" t="str">
            <v>Methow River Rattlesnake 04</v>
          </cell>
          <cell r="D874" t="str">
            <v>Channel Complexity Restoration</v>
          </cell>
          <cell r="E874" t="str">
            <v>Cover- Wood, Pool Quantity&amp; Quality</v>
          </cell>
          <cell r="F874" t="str">
            <v>from_HQ_pathway</v>
          </cell>
          <cell r="G874" t="str">
            <v>yes</v>
          </cell>
          <cell r="H874" t="str">
            <v>no</v>
          </cell>
          <cell r="I874" t="str">
            <v>no</v>
          </cell>
          <cell r="J874" t="str">
            <v>no</v>
          </cell>
          <cell r="K874" t="str">
            <v>no</v>
          </cell>
          <cell r="L874" t="str">
            <v>spring_chinook</v>
          </cell>
        </row>
        <row r="875">
          <cell r="C875" t="str">
            <v>Methow River Rattlesnake 04</v>
          </cell>
          <cell r="D875" t="str">
            <v>Channel Modification</v>
          </cell>
          <cell r="E875" t="str">
            <v>Cover- Wood, Pool Quantity&amp; Quality</v>
          </cell>
          <cell r="F875" t="str">
            <v>from_HQ_pathway</v>
          </cell>
          <cell r="G875" t="str">
            <v>yes</v>
          </cell>
          <cell r="H875" t="str">
            <v>no</v>
          </cell>
          <cell r="I875" t="str">
            <v>no</v>
          </cell>
          <cell r="J875" t="str">
            <v>no</v>
          </cell>
          <cell r="K875" t="str">
            <v>no</v>
          </cell>
          <cell r="L875" t="str">
            <v>spring_chinook</v>
          </cell>
        </row>
        <row r="876">
          <cell r="C876" t="str">
            <v>Methow River Rattlesnake 04</v>
          </cell>
          <cell r="D876" t="str">
            <v>Fine Sediment Management</v>
          </cell>
          <cell r="E876" t="str">
            <v>Pool Quantity&amp; Quality</v>
          </cell>
          <cell r="F876" t="str">
            <v>from_HQ_pathway</v>
          </cell>
          <cell r="G876" t="str">
            <v>yes</v>
          </cell>
          <cell r="H876" t="str">
            <v>no</v>
          </cell>
          <cell r="I876" t="str">
            <v>no</v>
          </cell>
          <cell r="J876" t="str">
            <v>no</v>
          </cell>
          <cell r="K876" t="str">
            <v>no</v>
          </cell>
          <cell r="L876" t="str">
            <v>spring_chinook</v>
          </cell>
        </row>
        <row r="877">
          <cell r="C877" t="str">
            <v>Methow River Rattlesnake 04</v>
          </cell>
          <cell r="D877" t="str">
            <v>Side Channel/Off-Channel Habitat Restoration</v>
          </cell>
          <cell r="E877" t="str">
            <v>Off-Channel- Side-Channels</v>
          </cell>
          <cell r="F877" t="str">
            <v>from_HQ_pathway</v>
          </cell>
          <cell r="G877" t="str">
            <v>yes</v>
          </cell>
          <cell r="H877" t="str">
            <v>no</v>
          </cell>
          <cell r="I877" t="str">
            <v>no</v>
          </cell>
          <cell r="J877" t="str">
            <v>no</v>
          </cell>
          <cell r="K877" t="str">
            <v>no</v>
          </cell>
          <cell r="L877" t="str">
            <v>spring_chinook</v>
          </cell>
        </row>
        <row r="878">
          <cell r="C878" t="str">
            <v>Poorman Creek 01</v>
          </cell>
          <cell r="D878" t="str">
            <v>Channel Modification</v>
          </cell>
          <cell r="E878" t="str">
            <v>Flow- Summer Base Flow</v>
          </cell>
          <cell r="F878" t="str">
            <v>Summer Rearing</v>
          </cell>
          <cell r="G878" t="str">
            <v>no</v>
          </cell>
          <cell r="H878" t="str">
            <v>no</v>
          </cell>
          <cell r="I878" t="str">
            <v>no</v>
          </cell>
          <cell r="J878" t="str">
            <v>yes</v>
          </cell>
          <cell r="K878" t="str">
            <v>no</v>
          </cell>
          <cell r="L878" t="str">
            <v>steelhead</v>
          </cell>
        </row>
        <row r="879">
          <cell r="C879" t="str">
            <v>Poorman Creek 01</v>
          </cell>
          <cell r="D879" t="str">
            <v>Instream Flow Acquisition</v>
          </cell>
          <cell r="E879" t="str">
            <v>Flow- Summer Base Flow</v>
          </cell>
          <cell r="F879" t="str">
            <v>Summer Rearing</v>
          </cell>
          <cell r="G879" t="str">
            <v>no</v>
          </cell>
          <cell r="H879" t="str">
            <v>no</v>
          </cell>
          <cell r="I879" t="str">
            <v>no</v>
          </cell>
          <cell r="J879" t="str">
            <v>yes</v>
          </cell>
          <cell r="K879" t="str">
            <v>no</v>
          </cell>
          <cell r="L879" t="str">
            <v>steelhead</v>
          </cell>
        </row>
        <row r="880">
          <cell r="C880" t="str">
            <v>Poorman Creek 01</v>
          </cell>
          <cell r="D880" t="str">
            <v>Restoration</v>
          </cell>
          <cell r="E880" t="str">
            <v>Flow- Summer Base Flow</v>
          </cell>
          <cell r="F880" t="str">
            <v>Summer Rearing</v>
          </cell>
          <cell r="G880" t="str">
            <v>no</v>
          </cell>
          <cell r="H880" t="str">
            <v>no</v>
          </cell>
          <cell r="I880" t="str">
            <v>no</v>
          </cell>
          <cell r="J880" t="str">
            <v>yes</v>
          </cell>
          <cell r="K880" t="str">
            <v>no</v>
          </cell>
          <cell r="L880" t="str">
            <v>steelhead</v>
          </cell>
        </row>
        <row r="881">
          <cell r="C881" t="str">
            <v>Poorman Creek 01</v>
          </cell>
          <cell r="D881" t="str">
            <v>Upland Management</v>
          </cell>
          <cell r="E881" t="str">
            <v>Flow- Summer Base Flow</v>
          </cell>
          <cell r="F881" t="str">
            <v>Summer Rearing</v>
          </cell>
          <cell r="G881" t="str">
            <v>no</v>
          </cell>
          <cell r="H881" t="str">
            <v>no</v>
          </cell>
          <cell r="I881" t="str">
            <v>no</v>
          </cell>
          <cell r="J881" t="str">
            <v>yes</v>
          </cell>
          <cell r="K881" t="str">
            <v>no</v>
          </cell>
          <cell r="L881" t="str">
            <v>steelhead</v>
          </cell>
        </row>
        <row r="882">
          <cell r="C882" t="str">
            <v>Twisp River Lower 01</v>
          </cell>
          <cell r="D882" t="str">
            <v>Water Quality Improvement</v>
          </cell>
          <cell r="E882" t="str">
            <v>Temperature- Rearing, Temperature- Rearing, Temperature- Rearing, Temperature- Rearing</v>
          </cell>
          <cell r="F882" t="str">
            <v>from_HQ_pathway Summer Rearing</v>
          </cell>
          <cell r="G882" t="str">
            <v>yes</v>
          </cell>
          <cell r="H882" t="str">
            <v>yes</v>
          </cell>
          <cell r="I882" t="str">
            <v>yes</v>
          </cell>
          <cell r="J882" t="str">
            <v>yes</v>
          </cell>
          <cell r="K882" t="str">
            <v>no</v>
          </cell>
          <cell r="L882" t="str">
            <v>spring_chinook_AND_steelhead</v>
          </cell>
        </row>
        <row r="883">
          <cell r="C883" t="str">
            <v>Twisp River Lower 01</v>
          </cell>
          <cell r="D883" t="str">
            <v>Channel Modification</v>
          </cell>
          <cell r="E883" t="str">
            <v>Flow- Summer Base Flow, Flow- Summer Base Flow, Flow- Summer Base Flow, Flow- Summer Base Flow</v>
          </cell>
          <cell r="F883" t="str">
            <v>from_HQ_pathway Summer Rearing</v>
          </cell>
          <cell r="G883" t="str">
            <v>yes</v>
          </cell>
          <cell r="H883" t="str">
            <v>yes</v>
          </cell>
          <cell r="I883" t="str">
            <v>yes</v>
          </cell>
          <cell r="J883" t="str">
            <v>yes</v>
          </cell>
          <cell r="K883" t="str">
            <v>no</v>
          </cell>
          <cell r="L883" t="str">
            <v>spring_chinook_AND_steelhead</v>
          </cell>
        </row>
        <row r="884">
          <cell r="C884" t="str">
            <v>Twisp River Lower 01</v>
          </cell>
          <cell r="D884" t="str">
            <v>Instream Flow Acquisition</v>
          </cell>
          <cell r="E884" t="str">
            <v>Flow- Summer Base Flow, Riparian- Structure, Riparian-Disturbance, Riparian- Canopy Cover, Riparian, Flow- Summer Base Flow, Riparian- Structure, Riparian-Disturbance, Riparian- Canopy Cover, Riparian, Flow- Summer Base Flow, Flow- Summer Base Flow</v>
          </cell>
          <cell r="F884" t="str">
            <v>from_HQ_pathway Summer Rearing</v>
          </cell>
          <cell r="G884" t="str">
            <v>yes</v>
          </cell>
          <cell r="H884" t="str">
            <v>yes</v>
          </cell>
          <cell r="I884" t="str">
            <v>yes</v>
          </cell>
          <cell r="J884" t="str">
            <v>yes</v>
          </cell>
          <cell r="K884" t="str">
            <v>no</v>
          </cell>
          <cell r="L884" t="str">
            <v>spring_chinook_AND_steelhead</v>
          </cell>
        </row>
        <row r="885">
          <cell r="C885" t="str">
            <v>Twisp River Lower 01</v>
          </cell>
          <cell r="D885" t="str">
            <v>Restoration</v>
          </cell>
          <cell r="E885" t="str">
            <v>Flow- Summer Base Flow, Riparian- Structure, Riparian-Disturbance, Riparian- Canopy Cover, Riparian, Flow- Summer Base Flow, Riparian- Structure, Riparian-Disturbance, Riparian- Canopy Cover, Riparian, Flow- Summer Base Flow, Flow- Summer Base Flow</v>
          </cell>
          <cell r="F885" t="str">
            <v>from_HQ_pathway Summer Rearing</v>
          </cell>
          <cell r="G885" t="str">
            <v>yes</v>
          </cell>
          <cell r="H885" t="str">
            <v>yes</v>
          </cell>
          <cell r="I885" t="str">
            <v>yes</v>
          </cell>
          <cell r="J885" t="str">
            <v>yes</v>
          </cell>
          <cell r="K885" t="str">
            <v>no</v>
          </cell>
          <cell r="L885" t="str">
            <v>spring_chinook_AND_steelhead</v>
          </cell>
        </row>
        <row r="886">
          <cell r="C886" t="str">
            <v>Twisp River Lower 01</v>
          </cell>
          <cell r="D886" t="str">
            <v>Upland Management</v>
          </cell>
          <cell r="E886" t="str">
            <v>Flow- Summer Base Flow, Flow- Summer Base Flow, Flow- Summer Base Flow, Flow- Summer Base Flow</v>
          </cell>
          <cell r="F886" t="str">
            <v>from_HQ_pathway Summer Rearing</v>
          </cell>
          <cell r="G886" t="str">
            <v>yes</v>
          </cell>
          <cell r="H886" t="str">
            <v>yes</v>
          </cell>
          <cell r="I886" t="str">
            <v>yes</v>
          </cell>
          <cell r="J886" t="str">
            <v>yes</v>
          </cell>
          <cell r="K886" t="str">
            <v>no</v>
          </cell>
          <cell r="L886" t="str">
            <v>spring_chinook_AND_steelhead</v>
          </cell>
        </row>
        <row r="887">
          <cell r="C887" t="str">
            <v>Twisp River Lower 01</v>
          </cell>
          <cell r="D887" t="str">
            <v>Floodplain Reconnection</v>
          </cell>
          <cell r="E887" t="str">
            <v>Riparian- Structure, Riparian-Disturbance, Riparian- Canopy Cover, Off-Channel- Floodplain, Riparian- Structure, Riparian-Disturbance, Riparian- Canopy Cover, Off-Channel- Floodplain, Off-Channel- Floodplain, Off-Channel- Floodplain</v>
          </cell>
          <cell r="F887" t="str">
            <v>from_HQ_pathway Summer Rearing</v>
          </cell>
          <cell r="G887" t="str">
            <v>yes</v>
          </cell>
          <cell r="H887" t="str">
            <v>yes</v>
          </cell>
          <cell r="I887" t="str">
            <v>yes</v>
          </cell>
          <cell r="J887" t="str">
            <v>yes</v>
          </cell>
          <cell r="K887" t="str">
            <v>no</v>
          </cell>
          <cell r="L887" t="str">
            <v>spring_chinook_AND_steelhead</v>
          </cell>
        </row>
        <row r="888">
          <cell r="C888" t="str">
            <v>Twisp River Lower 01</v>
          </cell>
          <cell r="D888" t="str">
            <v>Side Channel/Off-Channel Habitat Restoration</v>
          </cell>
          <cell r="E888" t="str">
            <v>Riparian- Structure, Riparian-Disturbance, Riparian- Canopy Cover, Riparian, Channel Stability, Bank Stability, Stability, Riparian- Structure, Riparian-Disturbance, Riparian- Canopy Cover, Riparian, Channel Stability, Bank Stability, Stability</v>
          </cell>
          <cell r="F888" t="str">
            <v>from_HQ_pathway</v>
          </cell>
          <cell r="G888" t="str">
            <v>yes</v>
          </cell>
          <cell r="H888" t="str">
            <v>yes</v>
          </cell>
          <cell r="I888" t="str">
            <v>no</v>
          </cell>
          <cell r="J888" t="str">
            <v>no</v>
          </cell>
          <cell r="K888" t="str">
            <v>no</v>
          </cell>
          <cell r="L888" t="str">
            <v>spring_chinook_AND_steelhead</v>
          </cell>
        </row>
        <row r="889">
          <cell r="C889" t="str">
            <v>Twisp River Lower 01</v>
          </cell>
          <cell r="D889" t="str">
            <v>Bank Restoration</v>
          </cell>
          <cell r="E889" t="str">
            <v>Riparian, Channel Stability, Bank Stability, Stability, Riparian, Channel Stability, Bank Stability, Stability</v>
          </cell>
          <cell r="F889" t="str">
            <v>from_HQ_pathway</v>
          </cell>
          <cell r="G889" t="str">
            <v>yes</v>
          </cell>
          <cell r="H889" t="str">
            <v>yes</v>
          </cell>
          <cell r="I889" t="str">
            <v>no</v>
          </cell>
          <cell r="J889" t="str">
            <v>no</v>
          </cell>
          <cell r="K889" t="str">
            <v>no</v>
          </cell>
          <cell r="L889" t="str">
            <v>spring_chinook_AND_steelhead</v>
          </cell>
        </row>
        <row r="890">
          <cell r="C890" t="str">
            <v>Twisp River Lower 01</v>
          </cell>
          <cell r="D890" t="str">
            <v>Floodplain Reconnection</v>
          </cell>
          <cell r="E890" t="str">
            <v>Riparian, Channel Stability, Bank Stability, Stability, Riparian, Channel Stability, Bank Stability, Stability</v>
          </cell>
          <cell r="F890" t="str">
            <v>from_HQ_pathway</v>
          </cell>
          <cell r="G890" t="str">
            <v>yes</v>
          </cell>
          <cell r="H890" t="str">
            <v>yes</v>
          </cell>
          <cell r="I890" t="str">
            <v>no</v>
          </cell>
          <cell r="J890" t="str">
            <v>no</v>
          </cell>
          <cell r="K890" t="str">
            <v>no</v>
          </cell>
          <cell r="L890" t="str">
            <v>spring_chinook_AND_steelhead</v>
          </cell>
        </row>
        <row r="891">
          <cell r="C891" t="str">
            <v>Twisp River Lower 01</v>
          </cell>
          <cell r="D891" t="str">
            <v>Channel Complexity Restoration</v>
          </cell>
          <cell r="E891" t="str">
            <v>Cover- Wood, Pool Quantity&amp; Quality, Cover- Wood, Pool Quantity&amp; Quality, Cover- Wood, Pool Quantity &amp; Quality, Cover- Wood, Cover- Wood, Pool Quantity &amp; Quality, Cover- Wood</v>
          </cell>
          <cell r="F891" t="str">
            <v>from_HQ_pathway Summer Rearing Winter Rearing</v>
          </cell>
          <cell r="G891" t="str">
            <v>yes</v>
          </cell>
          <cell r="H891" t="str">
            <v>yes</v>
          </cell>
          <cell r="I891" t="str">
            <v>yes</v>
          </cell>
          <cell r="J891" t="str">
            <v>yes</v>
          </cell>
          <cell r="K891" t="str">
            <v>no</v>
          </cell>
          <cell r="L891" t="str">
            <v>spring_chinook_AND_steelhead</v>
          </cell>
        </row>
        <row r="892">
          <cell r="C892" t="str">
            <v>Twisp River Lower 01</v>
          </cell>
          <cell r="D892" t="str">
            <v>Channel Modification</v>
          </cell>
          <cell r="E892" t="str">
            <v>Cover- Wood, Pool Quantity&amp; Quality, Channel Stability, Bank Stability, Stability, Cover- Wood, Pool Quantity&amp; Quality, Channel Stability, Bank Stability, Stability, Cover- Wood, Pool Quantity &amp; Quality, Cover- Wood, Cover- Wood, Pool Quantity &amp; Quality, Cover- Wood</v>
          </cell>
          <cell r="F892" t="str">
            <v>from_HQ_pathway Summer Rearing Winter Rearing</v>
          </cell>
          <cell r="G892" t="str">
            <v>yes</v>
          </cell>
          <cell r="H892" t="str">
            <v>yes</v>
          </cell>
          <cell r="I892" t="str">
            <v>yes</v>
          </cell>
          <cell r="J892" t="str">
            <v>yes</v>
          </cell>
          <cell r="K892" t="str">
            <v>no</v>
          </cell>
          <cell r="L892" t="str">
            <v>spring_chinook_AND_steelhead</v>
          </cell>
        </row>
        <row r="893">
          <cell r="C893" t="str">
            <v>Twisp River Lower 01</v>
          </cell>
          <cell r="D893" t="str">
            <v>Fine Sediment Management</v>
          </cell>
          <cell r="E893" t="str">
            <v>Pool Quantity&amp; Quality, Pool Quantity&amp; Quality, Pool Quantity &amp; Quality, Pool Quantity &amp; Quality</v>
          </cell>
          <cell r="F893" t="str">
            <v>from_HQ_pathway Summer Rearing</v>
          </cell>
          <cell r="G893" t="str">
            <v>yes</v>
          </cell>
          <cell r="H893" t="str">
            <v>yes</v>
          </cell>
          <cell r="I893" t="str">
            <v>yes</v>
          </cell>
          <cell r="J893" t="str">
            <v>yes</v>
          </cell>
          <cell r="K893" t="str">
            <v>no</v>
          </cell>
          <cell r="L893" t="str">
            <v>spring_chinook_AND_steelhead</v>
          </cell>
        </row>
        <row r="894">
          <cell r="C894" t="str">
            <v>Twisp River Lower 01</v>
          </cell>
          <cell r="D894" t="str">
            <v>Side Channel/Off-Channel Habitat Restoration</v>
          </cell>
          <cell r="E894" t="str">
            <v>Off-Channel- Side-Channels, Off-Channel- Side-Channels, Off-Channel- Side-Channels, Off-Channel- Side-Channels, Off-Channel- Side-Channels, Off-Channel- Side-Channels</v>
          </cell>
          <cell r="F894" t="str">
            <v>from_HQ_pathway Summer Rearing Winter Rearing</v>
          </cell>
          <cell r="G894" t="str">
            <v>yes</v>
          </cell>
          <cell r="H894" t="str">
            <v>yes</v>
          </cell>
          <cell r="I894" t="str">
            <v>yes</v>
          </cell>
          <cell r="J894" t="str">
            <v>yes</v>
          </cell>
          <cell r="K894" t="str">
            <v>no</v>
          </cell>
          <cell r="L894" t="str">
            <v>spring_chinook_AND_steelhead</v>
          </cell>
        </row>
        <row r="895">
          <cell r="C895" t="str">
            <v>Twisp River Lower 01</v>
          </cell>
          <cell r="D895" t="str">
            <v>Channel Complexity Restoration</v>
          </cell>
          <cell r="E895" t="str">
            <v>Channel Stability, Bank Stability, Stability, Channel Stability, Bank Stability, Stability</v>
          </cell>
          <cell r="F895" t="str">
            <v>from_HQ_pathway</v>
          </cell>
          <cell r="G895" t="str">
            <v>yes</v>
          </cell>
          <cell r="H895" t="str">
            <v>yes</v>
          </cell>
          <cell r="I895" t="str">
            <v>no</v>
          </cell>
          <cell r="J895" t="str">
            <v>no</v>
          </cell>
          <cell r="K895" t="str">
            <v>no</v>
          </cell>
          <cell r="L895" t="str">
            <v>spring_chinook_AND_steelhead</v>
          </cell>
        </row>
        <row r="896">
          <cell r="C896" t="str">
            <v>Twisp River Lower 02</v>
          </cell>
          <cell r="D896" t="str">
            <v>Water Quality Improvement</v>
          </cell>
          <cell r="E896" t="str">
            <v>Temperature- Rearing, Temperature- Rearing, Temperature- Rearing, Temperature- Rearing</v>
          </cell>
          <cell r="F896" t="str">
            <v>from_HQ_pathway Summer Rearing</v>
          </cell>
          <cell r="G896" t="str">
            <v>yes</v>
          </cell>
          <cell r="H896" t="str">
            <v>yes</v>
          </cell>
          <cell r="I896" t="str">
            <v>yes</v>
          </cell>
          <cell r="J896" t="str">
            <v>yes</v>
          </cell>
          <cell r="K896" t="str">
            <v>no</v>
          </cell>
          <cell r="L896" t="str">
            <v>spring_chinook_AND_steelhead</v>
          </cell>
        </row>
        <row r="897">
          <cell r="C897" t="str">
            <v>Twisp River Lower 02</v>
          </cell>
          <cell r="D897" t="str">
            <v>Channel Modification</v>
          </cell>
          <cell r="E897" t="str">
            <v>Flow- Summer Base Flow, Flow- Summer Base Flow, Flow- Summer Base Flow, Flow- Summer Base Flow</v>
          </cell>
          <cell r="F897" t="str">
            <v>from_HQ_pathway Summer Rearing</v>
          </cell>
          <cell r="G897" t="str">
            <v>yes</v>
          </cell>
          <cell r="H897" t="str">
            <v>yes</v>
          </cell>
          <cell r="I897" t="str">
            <v>yes</v>
          </cell>
          <cell r="J897" t="str">
            <v>yes</v>
          </cell>
          <cell r="K897" t="str">
            <v>no</v>
          </cell>
          <cell r="L897" t="str">
            <v>spring_chinook_AND_steelhead</v>
          </cell>
        </row>
        <row r="898">
          <cell r="C898" t="str">
            <v>Twisp River Lower 02</v>
          </cell>
          <cell r="D898" t="str">
            <v>Instream Flow Acquisition</v>
          </cell>
          <cell r="E898" t="str">
            <v>Flow- Summer Base Flow, Riparian- Structure, Riparian-Disturbance, Riparian- Canopy Cover, Riparian, Flow- Summer Base Flow, Riparian- Structure, Riparian-Disturbance, Riparian- Canopy Cover, Riparian, Flow- Summer Base Flow, Flow- Summer Base Flow</v>
          </cell>
          <cell r="F898" t="str">
            <v>from_HQ_pathway Summer Rearing</v>
          </cell>
          <cell r="G898" t="str">
            <v>yes</v>
          </cell>
          <cell r="H898" t="str">
            <v>yes</v>
          </cell>
          <cell r="I898" t="str">
            <v>yes</v>
          </cell>
          <cell r="J898" t="str">
            <v>yes</v>
          </cell>
          <cell r="K898" t="str">
            <v>no</v>
          </cell>
          <cell r="L898" t="str">
            <v>spring_chinook_AND_steelhead</v>
          </cell>
        </row>
        <row r="899">
          <cell r="C899" t="str">
            <v>Twisp River Lower 02</v>
          </cell>
          <cell r="D899" t="str">
            <v>Restoration</v>
          </cell>
          <cell r="E899" t="str">
            <v>Flow- Summer Base Flow, Riparian- Structure, Riparian-Disturbance, Riparian- Canopy Cover, Riparian, Flow- Summer Base Flow, Riparian- Structure, Riparian-Disturbance, Riparian- Canopy Cover, Riparian, Flow- Summer Base Flow, Flow- Summer Base Flow</v>
          </cell>
          <cell r="F899" t="str">
            <v>from_HQ_pathway Summer Rearing</v>
          </cell>
          <cell r="G899" t="str">
            <v>yes</v>
          </cell>
          <cell r="H899" t="str">
            <v>yes</v>
          </cell>
          <cell r="I899" t="str">
            <v>yes</v>
          </cell>
          <cell r="J899" t="str">
            <v>yes</v>
          </cell>
          <cell r="K899" t="str">
            <v>no</v>
          </cell>
          <cell r="L899" t="str">
            <v>spring_chinook_AND_steelhead</v>
          </cell>
        </row>
        <row r="900">
          <cell r="C900" t="str">
            <v>Twisp River Lower 02</v>
          </cell>
          <cell r="D900" t="str">
            <v>Upland Management</v>
          </cell>
          <cell r="E900" t="str">
            <v>Flow- Summer Base Flow, Flow- Summer Base Flow, Flow- Summer Base Flow, Flow- Summer Base Flow</v>
          </cell>
          <cell r="F900" t="str">
            <v>from_HQ_pathway Summer Rearing</v>
          </cell>
          <cell r="G900" t="str">
            <v>yes</v>
          </cell>
          <cell r="H900" t="str">
            <v>yes</v>
          </cell>
          <cell r="I900" t="str">
            <v>yes</v>
          </cell>
          <cell r="J900" t="str">
            <v>yes</v>
          </cell>
          <cell r="K900" t="str">
            <v>no</v>
          </cell>
          <cell r="L900" t="str">
            <v>spring_chinook_AND_steelhead</v>
          </cell>
        </row>
        <row r="901">
          <cell r="C901" t="str">
            <v>Twisp River Lower 02</v>
          </cell>
          <cell r="D901" t="str">
            <v>Floodplain Reconnection</v>
          </cell>
          <cell r="E901" t="str">
            <v>Riparian- Structure, Riparian-Disturbance, Riparian- Canopy Cover, Off-Channel- Floodplain, Riparian- Structure, Riparian-Disturbance, Riparian- Canopy Cover, Off-Channel- Floodplain, Off-Channel- Floodplain, Off-Channel- Floodplain</v>
          </cell>
          <cell r="F901" t="str">
            <v>from_HQ_pathway Summer Rearing</v>
          </cell>
          <cell r="G901" t="str">
            <v>yes</v>
          </cell>
          <cell r="H901" t="str">
            <v>yes</v>
          </cell>
          <cell r="I901" t="str">
            <v>yes</v>
          </cell>
          <cell r="J901" t="str">
            <v>yes</v>
          </cell>
          <cell r="K901" t="str">
            <v>no</v>
          </cell>
          <cell r="L901" t="str">
            <v>spring_chinook_AND_steelhead</v>
          </cell>
        </row>
        <row r="902">
          <cell r="C902" t="str">
            <v>Twisp River Lower 02</v>
          </cell>
          <cell r="D902" t="str">
            <v>Side Channel/Off-Channel Habitat Restoration</v>
          </cell>
          <cell r="E902" t="str">
            <v>Riparian- Structure, Riparian-Disturbance, Riparian- Canopy Cover, Riparian, Channel Stability, Bank Stability, Stability, Riparian- Structure, Riparian-Disturbance, Riparian- Canopy Cover, Riparian, Channel Stability, Bank Stability, Stability</v>
          </cell>
          <cell r="F902" t="str">
            <v>from_HQ_pathway</v>
          </cell>
          <cell r="G902" t="str">
            <v>yes</v>
          </cell>
          <cell r="H902" t="str">
            <v>yes</v>
          </cell>
          <cell r="I902" t="str">
            <v>no</v>
          </cell>
          <cell r="J902" t="str">
            <v>no</v>
          </cell>
          <cell r="K902" t="str">
            <v>no</v>
          </cell>
          <cell r="L902" t="str">
            <v>spring_chinook_AND_steelhead</v>
          </cell>
        </row>
        <row r="903">
          <cell r="C903" t="str">
            <v>Twisp River Lower 02</v>
          </cell>
          <cell r="D903" t="str">
            <v>Bank Restoration</v>
          </cell>
          <cell r="E903" t="str">
            <v>Riparian, Channel Stability, Bank Stability, Stability, Riparian, Channel Stability, Bank Stability, Stability</v>
          </cell>
          <cell r="F903" t="str">
            <v>from_HQ_pathway</v>
          </cell>
          <cell r="G903" t="str">
            <v>yes</v>
          </cell>
          <cell r="H903" t="str">
            <v>yes</v>
          </cell>
          <cell r="I903" t="str">
            <v>no</v>
          </cell>
          <cell r="J903" t="str">
            <v>no</v>
          </cell>
          <cell r="K903" t="str">
            <v>no</v>
          </cell>
          <cell r="L903" t="str">
            <v>spring_chinook_AND_steelhead</v>
          </cell>
        </row>
        <row r="904">
          <cell r="C904" t="str">
            <v>Twisp River Lower 02</v>
          </cell>
          <cell r="D904" t="str">
            <v>Floodplain Reconnection</v>
          </cell>
          <cell r="E904" t="str">
            <v>Riparian, Channel Stability, Bank Stability, Stability, Riparian, Channel Stability, Bank Stability, Stability</v>
          </cell>
          <cell r="F904" t="str">
            <v>from_HQ_pathway</v>
          </cell>
          <cell r="G904" t="str">
            <v>yes</v>
          </cell>
          <cell r="H904" t="str">
            <v>yes</v>
          </cell>
          <cell r="I904" t="str">
            <v>no</v>
          </cell>
          <cell r="J904" t="str">
            <v>no</v>
          </cell>
          <cell r="K904" t="str">
            <v>no</v>
          </cell>
          <cell r="L904" t="str">
            <v>spring_chinook_AND_steelhead</v>
          </cell>
        </row>
        <row r="905">
          <cell r="C905" t="str">
            <v>Twisp River Lower 02</v>
          </cell>
          <cell r="D905" t="str">
            <v>Channel Complexity Restoration</v>
          </cell>
          <cell r="E905" t="str">
            <v>Cover- Wood, Pool Quantity&amp; Quality, Cover- Wood, Pool Quantity&amp; Quality, Cover- Wood, Pool Quantity &amp; Quality, Cover- Wood, Cover- Wood, Pool Quantity &amp; Quality, Cover- Wood</v>
          </cell>
          <cell r="F905" t="str">
            <v>from_HQ_pathway Summer Rearing Winter Rearing</v>
          </cell>
          <cell r="G905" t="str">
            <v>yes</v>
          </cell>
          <cell r="H905" t="str">
            <v>yes</v>
          </cell>
          <cell r="I905" t="str">
            <v>yes</v>
          </cell>
          <cell r="J905" t="str">
            <v>yes</v>
          </cell>
          <cell r="K905" t="str">
            <v>no</v>
          </cell>
          <cell r="L905" t="str">
            <v>spring_chinook_AND_steelhead</v>
          </cell>
        </row>
        <row r="906">
          <cell r="C906" t="str">
            <v>Twisp River Lower 02</v>
          </cell>
          <cell r="D906" t="str">
            <v>Channel Modification</v>
          </cell>
          <cell r="E906" t="str">
            <v>Cover- Wood, Pool Quantity&amp; Quality, Channel Stability, Bank Stability, Stability, Cover- Wood, Pool Quantity&amp; Quality, Channel Stability, Bank Stability, Stability, Cover- Wood, Pool Quantity &amp; Quality, Cover- Wood, Cover- Wood, Pool Quantity &amp; Quality, Cover- Wood</v>
          </cell>
          <cell r="F906" t="str">
            <v>from_HQ_pathway Summer Rearing Winter Rearing</v>
          </cell>
          <cell r="G906" t="str">
            <v>yes</v>
          </cell>
          <cell r="H906" t="str">
            <v>yes</v>
          </cell>
          <cell r="I906" t="str">
            <v>yes</v>
          </cell>
          <cell r="J906" t="str">
            <v>yes</v>
          </cell>
          <cell r="K906" t="str">
            <v>no</v>
          </cell>
          <cell r="L906" t="str">
            <v>spring_chinook_AND_steelhead</v>
          </cell>
        </row>
        <row r="907">
          <cell r="C907" t="str">
            <v>Twisp River Lower 02</v>
          </cell>
          <cell r="D907" t="str">
            <v>Fine Sediment Management</v>
          </cell>
          <cell r="E907" t="str">
            <v>Pool Quantity&amp; Quality, Pool Quantity&amp; Quality, Pool Quantity &amp; Quality, Pool Quantity &amp; Quality</v>
          </cell>
          <cell r="F907" t="str">
            <v>from_HQ_pathway Summer Rearing</v>
          </cell>
          <cell r="G907" t="str">
            <v>yes</v>
          </cell>
          <cell r="H907" t="str">
            <v>yes</v>
          </cell>
          <cell r="I907" t="str">
            <v>yes</v>
          </cell>
          <cell r="J907" t="str">
            <v>yes</v>
          </cell>
          <cell r="K907" t="str">
            <v>no</v>
          </cell>
          <cell r="L907" t="str">
            <v>spring_chinook_AND_steelhead</v>
          </cell>
        </row>
        <row r="908">
          <cell r="C908" t="str">
            <v>Twisp River Lower 02</v>
          </cell>
          <cell r="D908" t="str">
            <v>Side Channel/Off-Channel Habitat Restoration</v>
          </cell>
          <cell r="E908" t="str">
            <v>Off-Channel- Side-Channels, Off-Channel- Side-Channels, Off-Channel- Side-Channels, Off-Channel- Side-Channels, Off-Channel- Side-Channels, Off-Channel- Side-Channels</v>
          </cell>
          <cell r="F908" t="str">
            <v>from_HQ_pathway Summer Rearing Winter Rearing</v>
          </cell>
          <cell r="G908" t="str">
            <v>yes</v>
          </cell>
          <cell r="H908" t="str">
            <v>yes</v>
          </cell>
          <cell r="I908" t="str">
            <v>yes</v>
          </cell>
          <cell r="J908" t="str">
            <v>yes</v>
          </cell>
          <cell r="K908" t="str">
            <v>no</v>
          </cell>
          <cell r="L908" t="str">
            <v>spring_chinook_AND_steelhead</v>
          </cell>
        </row>
        <row r="909">
          <cell r="C909" t="str">
            <v>Twisp River Lower 02</v>
          </cell>
          <cell r="D909" t="str">
            <v>Channel Complexity Restoration</v>
          </cell>
          <cell r="E909" t="str">
            <v>Channel Stability, Bank Stability, Stability, Channel Stability, Bank Stability, Stability</v>
          </cell>
          <cell r="F909" t="str">
            <v>from_HQ_pathway</v>
          </cell>
          <cell r="G909" t="str">
            <v>yes</v>
          </cell>
          <cell r="H909" t="str">
            <v>yes</v>
          </cell>
          <cell r="I909" t="str">
            <v>no</v>
          </cell>
          <cell r="J909" t="str">
            <v>no</v>
          </cell>
          <cell r="K909" t="str">
            <v>no</v>
          </cell>
          <cell r="L909" t="str">
            <v>spring_chinook_AND_steelhead</v>
          </cell>
        </row>
        <row r="910">
          <cell r="C910" t="str">
            <v>Twisp River Lower 03</v>
          </cell>
          <cell r="D910" t="str">
            <v>Water Quality Improvement</v>
          </cell>
          <cell r="E910" t="str">
            <v>Temperature- Rearing, Temperature- Rearing, Temperature- Rearing, Temperature- Rearing</v>
          </cell>
          <cell r="F910" t="str">
            <v>from_HQ_pathway Summer Rearing</v>
          </cell>
          <cell r="G910" t="str">
            <v>yes</v>
          </cell>
          <cell r="H910" t="str">
            <v>yes</v>
          </cell>
          <cell r="I910" t="str">
            <v>yes</v>
          </cell>
          <cell r="J910" t="str">
            <v>yes</v>
          </cell>
          <cell r="K910" t="str">
            <v>no</v>
          </cell>
          <cell r="L910" t="str">
            <v>spring_chinook_AND_steelhead</v>
          </cell>
        </row>
        <row r="911">
          <cell r="C911" t="str">
            <v>Twisp River Lower 03</v>
          </cell>
          <cell r="D911" t="str">
            <v>Channel Modification</v>
          </cell>
          <cell r="E911" t="str">
            <v>Flow- Summer Base Flow, Flow- Summer Base Flow, Flow- Summer Base Flow, Flow- Summer Base Flow</v>
          </cell>
          <cell r="F911" t="str">
            <v>from_HQ_pathway Summer Rearing</v>
          </cell>
          <cell r="G911" t="str">
            <v>yes</v>
          </cell>
          <cell r="H911" t="str">
            <v>yes</v>
          </cell>
          <cell r="I911" t="str">
            <v>yes</v>
          </cell>
          <cell r="J911" t="str">
            <v>yes</v>
          </cell>
          <cell r="K911" t="str">
            <v>no</v>
          </cell>
          <cell r="L911" t="str">
            <v>spring_chinook_AND_steelhead</v>
          </cell>
        </row>
        <row r="912">
          <cell r="C912" t="str">
            <v>Twisp River Lower 03</v>
          </cell>
          <cell r="D912" t="str">
            <v>Instream Flow Acquisition</v>
          </cell>
          <cell r="E912" t="str">
            <v>Flow- Summer Base Flow, Riparian- Structure, Riparian-Disturbance, Riparian- Canopy Cover, Riparian, Flow- Summer Base Flow, Riparian- Structure, Riparian-Disturbance, Riparian- Canopy Cover, Riparian, Flow- Summer Base Flow, Flow- Summer Base Flow</v>
          </cell>
          <cell r="F912" t="str">
            <v>from_HQ_pathway Summer Rearing</v>
          </cell>
          <cell r="G912" t="str">
            <v>yes</v>
          </cell>
          <cell r="H912" t="str">
            <v>yes</v>
          </cell>
          <cell r="I912" t="str">
            <v>yes</v>
          </cell>
          <cell r="J912" t="str">
            <v>yes</v>
          </cell>
          <cell r="K912" t="str">
            <v>no</v>
          </cell>
          <cell r="L912" t="str">
            <v>spring_chinook_AND_steelhead</v>
          </cell>
        </row>
        <row r="913">
          <cell r="C913" t="str">
            <v>Twisp River Lower 03</v>
          </cell>
          <cell r="D913" t="str">
            <v>Restoration</v>
          </cell>
          <cell r="E913" t="str">
            <v>Flow- Summer Base Flow, Riparian- Structure, Riparian-Disturbance, Riparian- Canopy Cover, Riparian, Flow- Summer Base Flow, Riparian- Structure, Riparian-Disturbance, Riparian- Canopy Cover, Riparian, Flow- Summer Base Flow, Flow- Summer Base Flow</v>
          </cell>
          <cell r="F913" t="str">
            <v>from_HQ_pathway Summer Rearing</v>
          </cell>
          <cell r="G913" t="str">
            <v>yes</v>
          </cell>
          <cell r="H913" t="str">
            <v>yes</v>
          </cell>
          <cell r="I913" t="str">
            <v>yes</v>
          </cell>
          <cell r="J913" t="str">
            <v>yes</v>
          </cell>
          <cell r="K913" t="str">
            <v>no</v>
          </cell>
          <cell r="L913" t="str">
            <v>spring_chinook_AND_steelhead</v>
          </cell>
        </row>
        <row r="914">
          <cell r="C914" t="str">
            <v>Twisp River Lower 03</v>
          </cell>
          <cell r="D914" t="str">
            <v>Upland Management</v>
          </cell>
          <cell r="E914" t="str">
            <v>Flow- Summer Base Flow, Flow- Summer Base Flow, Flow- Summer Base Flow, Flow- Summer Base Flow</v>
          </cell>
          <cell r="F914" t="str">
            <v>from_HQ_pathway Summer Rearing</v>
          </cell>
          <cell r="G914" t="str">
            <v>yes</v>
          </cell>
          <cell r="H914" t="str">
            <v>yes</v>
          </cell>
          <cell r="I914" t="str">
            <v>yes</v>
          </cell>
          <cell r="J914" t="str">
            <v>yes</v>
          </cell>
          <cell r="K914" t="str">
            <v>no</v>
          </cell>
          <cell r="L914" t="str">
            <v>spring_chinook_AND_steelhead</v>
          </cell>
        </row>
        <row r="915">
          <cell r="C915" t="str">
            <v>Twisp River Lower 03</v>
          </cell>
          <cell r="D915" t="str">
            <v>Floodplain Reconnection</v>
          </cell>
          <cell r="E915" t="str">
            <v>Riparian- Structure, Riparian-Disturbance, Riparian- Canopy Cover, Off-Channel- Floodplain, Riparian- Structure, Riparian-Disturbance, Riparian- Canopy Cover, Off-Channel- Floodplain, Off-Channel- Floodplain, Off-Channel- Floodplain</v>
          </cell>
          <cell r="F915" t="str">
            <v>from_HQ_pathway Summer Rearing</v>
          </cell>
          <cell r="G915" t="str">
            <v>yes</v>
          </cell>
          <cell r="H915" t="str">
            <v>yes</v>
          </cell>
          <cell r="I915" t="str">
            <v>yes</v>
          </cell>
          <cell r="J915" t="str">
            <v>yes</v>
          </cell>
          <cell r="K915" t="str">
            <v>no</v>
          </cell>
          <cell r="L915" t="str">
            <v>spring_chinook_AND_steelhead</v>
          </cell>
        </row>
        <row r="916">
          <cell r="C916" t="str">
            <v>Twisp River Lower 03</v>
          </cell>
          <cell r="D916" t="str">
            <v>Side Channel/Off-Channel Habitat Restoration</v>
          </cell>
          <cell r="E916" t="str">
            <v>Riparian- Structure, Riparian-Disturbance, Riparian- Canopy Cover, Riparian, Channel Stability, Bank Stability, Stability, Riparian- Structure, Riparian-Disturbance, Riparian- Canopy Cover, Riparian, Channel Stability, Bank Stability, Stability</v>
          </cell>
          <cell r="F916" t="str">
            <v>from_HQ_pathway</v>
          </cell>
          <cell r="G916" t="str">
            <v>yes</v>
          </cell>
          <cell r="H916" t="str">
            <v>yes</v>
          </cell>
          <cell r="I916" t="str">
            <v>no</v>
          </cell>
          <cell r="J916" t="str">
            <v>no</v>
          </cell>
          <cell r="K916" t="str">
            <v>no</v>
          </cell>
          <cell r="L916" t="str">
            <v>spring_chinook_AND_steelhead</v>
          </cell>
        </row>
        <row r="917">
          <cell r="C917" t="str">
            <v>Twisp River Lower 03</v>
          </cell>
          <cell r="D917" t="str">
            <v>Bank Restoration</v>
          </cell>
          <cell r="E917" t="str">
            <v>Riparian, Channel Stability, Bank Stability, Stability, Riparian, Channel Stability, Bank Stability, Stability</v>
          </cell>
          <cell r="F917" t="str">
            <v>from_HQ_pathway</v>
          </cell>
          <cell r="G917" t="str">
            <v>yes</v>
          </cell>
          <cell r="H917" t="str">
            <v>yes</v>
          </cell>
          <cell r="I917" t="str">
            <v>no</v>
          </cell>
          <cell r="J917" t="str">
            <v>no</v>
          </cell>
          <cell r="K917" t="str">
            <v>no</v>
          </cell>
          <cell r="L917" t="str">
            <v>spring_chinook_AND_steelhead</v>
          </cell>
        </row>
        <row r="918">
          <cell r="C918" t="str">
            <v>Twisp River Lower 03</v>
          </cell>
          <cell r="D918" t="str">
            <v>Floodplain Reconnection</v>
          </cell>
          <cell r="E918" t="str">
            <v>Riparian, Channel Stability, Bank Stability, Stability, Riparian, Channel Stability, Bank Stability, Stability</v>
          </cell>
          <cell r="F918" t="str">
            <v>from_HQ_pathway</v>
          </cell>
          <cell r="G918" t="str">
            <v>yes</v>
          </cell>
          <cell r="H918" t="str">
            <v>yes</v>
          </cell>
          <cell r="I918" t="str">
            <v>no</v>
          </cell>
          <cell r="J918" t="str">
            <v>no</v>
          </cell>
          <cell r="K918" t="str">
            <v>no</v>
          </cell>
          <cell r="L918" t="str">
            <v>spring_chinook_AND_steelhead</v>
          </cell>
        </row>
        <row r="919">
          <cell r="C919" t="str">
            <v>Twisp River Lower 03</v>
          </cell>
          <cell r="D919" t="str">
            <v>Channel Complexity Restoration</v>
          </cell>
          <cell r="E919" t="str">
            <v>Cover- Wood, Pool Quantity&amp; Quality, Cover- Wood, Pool Quantity&amp; Quality, Cover- Wood, Pool Quantity &amp; Quality, Cover- Wood, Cover- Wood, Pool Quantity &amp; Quality, Cover- Wood</v>
          </cell>
          <cell r="F919" t="str">
            <v>from_HQ_pathway Summer Rearing Winter Rearing</v>
          </cell>
          <cell r="G919" t="str">
            <v>yes</v>
          </cell>
          <cell r="H919" t="str">
            <v>yes</v>
          </cell>
          <cell r="I919" t="str">
            <v>yes</v>
          </cell>
          <cell r="J919" t="str">
            <v>yes</v>
          </cell>
          <cell r="K919" t="str">
            <v>no</v>
          </cell>
          <cell r="L919" t="str">
            <v>spring_chinook_AND_steelhead</v>
          </cell>
        </row>
        <row r="920">
          <cell r="C920" t="str">
            <v>Twisp River Lower 03</v>
          </cell>
          <cell r="D920" t="str">
            <v>Channel Modification</v>
          </cell>
          <cell r="E920" t="str">
            <v>Cover- Wood, Pool Quantity&amp; Quality, Channel Stability, Bank Stability, Stability, Cover- Wood, Pool Quantity&amp; Quality, Channel Stability, Bank Stability, Stability, Cover- Wood, Pool Quantity &amp; Quality, Cover- Wood, Cover- Wood, Pool Quantity &amp; Quality, Cover- Wood</v>
          </cell>
          <cell r="F920" t="str">
            <v>from_HQ_pathway Summer Rearing Winter Rearing</v>
          </cell>
          <cell r="G920" t="str">
            <v>yes</v>
          </cell>
          <cell r="H920" t="str">
            <v>yes</v>
          </cell>
          <cell r="I920" t="str">
            <v>yes</v>
          </cell>
          <cell r="J920" t="str">
            <v>yes</v>
          </cell>
          <cell r="K920" t="str">
            <v>no</v>
          </cell>
          <cell r="L920" t="str">
            <v>spring_chinook_AND_steelhead</v>
          </cell>
        </row>
        <row r="921">
          <cell r="C921" t="str">
            <v>Twisp River Lower 03</v>
          </cell>
          <cell r="D921" t="str">
            <v>Fine Sediment Management</v>
          </cell>
          <cell r="E921" t="str">
            <v>Pool Quantity&amp; Quality, Pool Quantity&amp; Quality, Pool Quantity &amp; Quality, Pool Quantity &amp; Quality</v>
          </cell>
          <cell r="F921" t="str">
            <v>from_HQ_pathway Summer Rearing</v>
          </cell>
          <cell r="G921" t="str">
            <v>yes</v>
          </cell>
          <cell r="H921" t="str">
            <v>yes</v>
          </cell>
          <cell r="I921" t="str">
            <v>yes</v>
          </cell>
          <cell r="J921" t="str">
            <v>yes</v>
          </cell>
          <cell r="K921" t="str">
            <v>no</v>
          </cell>
          <cell r="L921" t="str">
            <v>spring_chinook_AND_steelhead</v>
          </cell>
        </row>
        <row r="922">
          <cell r="C922" t="str">
            <v>Twisp River Lower 03</v>
          </cell>
          <cell r="D922" t="str">
            <v>Side Channel/Off-Channel Habitat Restoration</v>
          </cell>
          <cell r="E922" t="str">
            <v>Off-Channel- Side-Channels, Off-Channel- Side-Channels, Off-Channel- Side-Channels, Off-Channel- Side-Channels, Off-Channel- Side-Channels, Off-Channel- Side-Channels</v>
          </cell>
          <cell r="F922" t="str">
            <v>from_HQ_pathway Summer Rearing Winter Rearing</v>
          </cell>
          <cell r="G922" t="str">
            <v>yes</v>
          </cell>
          <cell r="H922" t="str">
            <v>yes</v>
          </cell>
          <cell r="I922" t="str">
            <v>yes</v>
          </cell>
          <cell r="J922" t="str">
            <v>yes</v>
          </cell>
          <cell r="K922" t="str">
            <v>no</v>
          </cell>
          <cell r="L922" t="str">
            <v>spring_chinook_AND_steelhead</v>
          </cell>
        </row>
        <row r="923">
          <cell r="C923" t="str">
            <v>Twisp River Lower 03</v>
          </cell>
          <cell r="D923" t="str">
            <v>Channel Complexity Restoration</v>
          </cell>
          <cell r="E923" t="str">
            <v>Channel Stability, Bank Stability, Stability, Channel Stability, Bank Stability, Stability</v>
          </cell>
          <cell r="F923" t="str">
            <v>from_HQ_pathway</v>
          </cell>
          <cell r="G923" t="str">
            <v>yes</v>
          </cell>
          <cell r="H923" t="str">
            <v>yes</v>
          </cell>
          <cell r="I923" t="str">
            <v>no</v>
          </cell>
          <cell r="J923" t="str">
            <v>no</v>
          </cell>
          <cell r="K923" t="str">
            <v>no</v>
          </cell>
          <cell r="L923" t="str">
            <v>spring_chinook_AND_steelhead</v>
          </cell>
        </row>
        <row r="924">
          <cell r="C924" t="str">
            <v>Twisp River Lower 04</v>
          </cell>
          <cell r="D924" t="str">
            <v>Water Quality Improvement</v>
          </cell>
          <cell r="E924" t="str">
            <v>Temperature- Rearing, Temperature- Rearing, Temperature- Rearing, Temperature- Rearing</v>
          </cell>
          <cell r="F924" t="str">
            <v>from_HQ_pathway Summer Rearing</v>
          </cell>
          <cell r="G924" t="str">
            <v>yes</v>
          </cell>
          <cell r="H924" t="str">
            <v>yes</v>
          </cell>
          <cell r="I924" t="str">
            <v>yes</v>
          </cell>
          <cell r="J924" t="str">
            <v>yes</v>
          </cell>
          <cell r="K924" t="str">
            <v>no</v>
          </cell>
          <cell r="L924" t="str">
            <v>spring_chinook_AND_steelhead</v>
          </cell>
        </row>
        <row r="925">
          <cell r="C925" t="str">
            <v>Twisp River Lower 04</v>
          </cell>
          <cell r="D925" t="str">
            <v>Channel Modification</v>
          </cell>
          <cell r="E925" t="str">
            <v>Flow- Summer Base Flow, Flow- Summer Base Flow, Flow- Summer Base Flow, Flow- Summer Base Flow</v>
          </cell>
          <cell r="F925" t="str">
            <v>from_HQ_pathway Summer Rearing</v>
          </cell>
          <cell r="G925" t="str">
            <v>yes</v>
          </cell>
          <cell r="H925" t="str">
            <v>yes</v>
          </cell>
          <cell r="I925" t="str">
            <v>yes</v>
          </cell>
          <cell r="J925" t="str">
            <v>yes</v>
          </cell>
          <cell r="K925" t="str">
            <v>no</v>
          </cell>
          <cell r="L925" t="str">
            <v>spring_chinook_AND_steelhead</v>
          </cell>
        </row>
        <row r="926">
          <cell r="C926" t="str">
            <v>Twisp River Lower 04</v>
          </cell>
          <cell r="D926" t="str">
            <v>Instream Flow Acquisition</v>
          </cell>
          <cell r="E926" t="str">
            <v>Flow- Summer Base Flow, Riparian- Structure, Riparian-Disturbance, Riparian- Canopy Cover, Riparian, Flow- Summer Base Flow, Riparian- Structure, Riparian-Disturbance, Riparian- Canopy Cover, Riparian, Flow- Summer Base Flow, Flow- Summer Base Flow</v>
          </cell>
          <cell r="F926" t="str">
            <v>from_HQ_pathway Summer Rearing</v>
          </cell>
          <cell r="G926" t="str">
            <v>yes</v>
          </cell>
          <cell r="H926" t="str">
            <v>yes</v>
          </cell>
          <cell r="I926" t="str">
            <v>yes</v>
          </cell>
          <cell r="J926" t="str">
            <v>yes</v>
          </cell>
          <cell r="K926" t="str">
            <v>no</v>
          </cell>
          <cell r="L926" t="str">
            <v>spring_chinook_AND_steelhead</v>
          </cell>
        </row>
        <row r="927">
          <cell r="C927" t="str">
            <v>Twisp River Lower 04</v>
          </cell>
          <cell r="D927" t="str">
            <v>Restoration</v>
          </cell>
          <cell r="E927" t="str">
            <v>Flow- Summer Base Flow, Riparian- Structure, Riparian-Disturbance, Riparian- Canopy Cover, Riparian, Flow- Summer Base Flow, Riparian- Structure, Riparian-Disturbance, Riparian- Canopy Cover, Riparian, Flow- Summer Base Flow, Flow- Summer Base Flow</v>
          </cell>
          <cell r="F927" t="str">
            <v>from_HQ_pathway Summer Rearing</v>
          </cell>
          <cell r="G927" t="str">
            <v>yes</v>
          </cell>
          <cell r="H927" t="str">
            <v>yes</v>
          </cell>
          <cell r="I927" t="str">
            <v>yes</v>
          </cell>
          <cell r="J927" t="str">
            <v>yes</v>
          </cell>
          <cell r="K927" t="str">
            <v>no</v>
          </cell>
          <cell r="L927" t="str">
            <v>spring_chinook_AND_steelhead</v>
          </cell>
        </row>
        <row r="928">
          <cell r="C928" t="str">
            <v>Twisp River Lower 04</v>
          </cell>
          <cell r="D928" t="str">
            <v>Upland Management</v>
          </cell>
          <cell r="E928" t="str">
            <v>Flow- Summer Base Flow, Flow- Summer Base Flow, Flow- Summer Base Flow, Flow- Summer Base Flow</v>
          </cell>
          <cell r="F928" t="str">
            <v>from_HQ_pathway Summer Rearing</v>
          </cell>
          <cell r="G928" t="str">
            <v>yes</v>
          </cell>
          <cell r="H928" t="str">
            <v>yes</v>
          </cell>
          <cell r="I928" t="str">
            <v>yes</v>
          </cell>
          <cell r="J928" t="str">
            <v>yes</v>
          </cell>
          <cell r="K928" t="str">
            <v>no</v>
          </cell>
          <cell r="L928" t="str">
            <v>spring_chinook_AND_steelhead</v>
          </cell>
        </row>
        <row r="929">
          <cell r="C929" t="str">
            <v>Twisp River Lower 04</v>
          </cell>
          <cell r="D929" t="str">
            <v>Floodplain Reconnection</v>
          </cell>
          <cell r="E929" t="str">
            <v>Riparian- Structure, Riparian-Disturbance, Riparian- Canopy Cover, Off-Channel- Floodplain, Riparian- Structure, Riparian-Disturbance, Riparian- Canopy Cover, Off-Channel- Floodplain, Off-Channel- Floodplain, Off-Channel- Floodplain</v>
          </cell>
          <cell r="F929" t="str">
            <v>from_HQ_pathway Summer Rearing</v>
          </cell>
          <cell r="G929" t="str">
            <v>yes</v>
          </cell>
          <cell r="H929" t="str">
            <v>yes</v>
          </cell>
          <cell r="I929" t="str">
            <v>yes</v>
          </cell>
          <cell r="J929" t="str">
            <v>yes</v>
          </cell>
          <cell r="K929" t="str">
            <v>no</v>
          </cell>
          <cell r="L929" t="str">
            <v>spring_chinook_AND_steelhead</v>
          </cell>
        </row>
        <row r="930">
          <cell r="C930" t="str">
            <v>Twisp River Lower 04</v>
          </cell>
          <cell r="D930" t="str">
            <v>Side Channel/Off-Channel Habitat Restoration</v>
          </cell>
          <cell r="E930" t="str">
            <v>Riparian- Structure, Riparian-Disturbance, Riparian- Canopy Cover, Riparian, Channel Stability, Bank Stability, Stability, Riparian- Structure, Riparian-Disturbance, Riparian- Canopy Cover, Riparian, Channel Stability, Bank Stability, Stability</v>
          </cell>
          <cell r="F930" t="str">
            <v>from_HQ_pathway</v>
          </cell>
          <cell r="G930" t="str">
            <v>yes</v>
          </cell>
          <cell r="H930" t="str">
            <v>yes</v>
          </cell>
          <cell r="I930" t="str">
            <v>no</v>
          </cell>
          <cell r="J930" t="str">
            <v>no</v>
          </cell>
          <cell r="K930" t="str">
            <v>no</v>
          </cell>
          <cell r="L930" t="str">
            <v>spring_chinook_AND_steelhead</v>
          </cell>
        </row>
        <row r="931">
          <cell r="C931" t="str">
            <v>Twisp River Lower 04</v>
          </cell>
          <cell r="D931" t="str">
            <v>Bank Restoration</v>
          </cell>
          <cell r="E931" t="str">
            <v>Riparian, Channel Stability, Bank Stability, Stability, Riparian, Channel Stability, Bank Stability, Stability</v>
          </cell>
          <cell r="F931" t="str">
            <v>from_HQ_pathway</v>
          </cell>
          <cell r="G931" t="str">
            <v>yes</v>
          </cell>
          <cell r="H931" t="str">
            <v>yes</v>
          </cell>
          <cell r="I931" t="str">
            <v>no</v>
          </cell>
          <cell r="J931" t="str">
            <v>no</v>
          </cell>
          <cell r="K931" t="str">
            <v>no</v>
          </cell>
          <cell r="L931" t="str">
            <v>spring_chinook_AND_steelhead</v>
          </cell>
        </row>
        <row r="932">
          <cell r="C932" t="str">
            <v>Twisp River Lower 04</v>
          </cell>
          <cell r="D932" t="str">
            <v>Floodplain Reconnection</v>
          </cell>
          <cell r="E932" t="str">
            <v>Riparian, Channel Stability, Bank Stability, Stability, Riparian, Channel Stability, Bank Stability, Stability</v>
          </cell>
          <cell r="F932" t="str">
            <v>from_HQ_pathway</v>
          </cell>
          <cell r="G932" t="str">
            <v>yes</v>
          </cell>
          <cell r="H932" t="str">
            <v>yes</v>
          </cell>
          <cell r="I932" t="str">
            <v>no</v>
          </cell>
          <cell r="J932" t="str">
            <v>no</v>
          </cell>
          <cell r="K932" t="str">
            <v>no</v>
          </cell>
          <cell r="L932" t="str">
            <v>spring_chinook_AND_steelhead</v>
          </cell>
        </row>
        <row r="933">
          <cell r="C933" t="str">
            <v>Twisp River Lower 04</v>
          </cell>
          <cell r="D933" t="str">
            <v>Channel Complexity Restoration</v>
          </cell>
          <cell r="E933" t="str">
            <v>Cover- Wood, Pool Quantity&amp; Quality, Cover- Wood, Pool Quantity&amp; Quality, Cover- Wood, Pool Quantity &amp; Quality, Cover- Wood, Cover- Wood, Pool Quantity &amp; Quality, Cover- Wood</v>
          </cell>
          <cell r="F933" t="str">
            <v>from_HQ_pathway Summer Rearing Winter Rearing</v>
          </cell>
          <cell r="G933" t="str">
            <v>yes</v>
          </cell>
          <cell r="H933" t="str">
            <v>yes</v>
          </cell>
          <cell r="I933" t="str">
            <v>yes</v>
          </cell>
          <cell r="J933" t="str">
            <v>yes</v>
          </cell>
          <cell r="K933" t="str">
            <v>no</v>
          </cell>
          <cell r="L933" t="str">
            <v>spring_chinook_AND_steelhead</v>
          </cell>
        </row>
        <row r="934">
          <cell r="C934" t="str">
            <v>Twisp River Lower 04</v>
          </cell>
          <cell r="D934" t="str">
            <v>Channel Modification</v>
          </cell>
          <cell r="E934" t="str">
            <v>Cover- Wood, Pool Quantity&amp; Quality, Channel Stability, Bank Stability, Stability, Cover- Wood, Pool Quantity&amp; Quality, Channel Stability, Bank Stability, Stability, Cover- Wood, Pool Quantity &amp; Quality, Cover- Wood, Cover- Wood, Pool Quantity &amp; Quality, Cover- Wood</v>
          </cell>
          <cell r="F934" t="str">
            <v>from_HQ_pathway Summer Rearing Winter Rearing</v>
          </cell>
          <cell r="G934" t="str">
            <v>yes</v>
          </cell>
          <cell r="H934" t="str">
            <v>yes</v>
          </cell>
          <cell r="I934" t="str">
            <v>yes</v>
          </cell>
          <cell r="J934" t="str">
            <v>yes</v>
          </cell>
          <cell r="K934" t="str">
            <v>no</v>
          </cell>
          <cell r="L934" t="str">
            <v>spring_chinook_AND_steelhead</v>
          </cell>
        </row>
        <row r="935">
          <cell r="C935" t="str">
            <v>Twisp River Lower 04</v>
          </cell>
          <cell r="D935" t="str">
            <v>Fine Sediment Management</v>
          </cell>
          <cell r="E935" t="str">
            <v>Pool Quantity&amp; Quality, Pool Quantity&amp; Quality, Pool Quantity &amp; Quality, Pool Quantity &amp; Quality</v>
          </cell>
          <cell r="F935" t="str">
            <v>from_HQ_pathway Summer Rearing</v>
          </cell>
          <cell r="G935" t="str">
            <v>yes</v>
          </cell>
          <cell r="H935" t="str">
            <v>yes</v>
          </cell>
          <cell r="I935" t="str">
            <v>yes</v>
          </cell>
          <cell r="J935" t="str">
            <v>yes</v>
          </cell>
          <cell r="K935" t="str">
            <v>no</v>
          </cell>
          <cell r="L935" t="str">
            <v>spring_chinook_AND_steelhead</v>
          </cell>
        </row>
        <row r="936">
          <cell r="C936" t="str">
            <v>Twisp River Lower 04</v>
          </cell>
          <cell r="D936" t="str">
            <v>Side Channel/Off-Channel Habitat Restoration</v>
          </cell>
          <cell r="E936" t="str">
            <v>Off-Channel- Side-Channels, Off-Channel- Side-Channels, Off-Channel- Side-Channels, Off-Channel- Side-Channels, Off-Channel- Side-Channels, Off-Channel- Side-Channels</v>
          </cell>
          <cell r="F936" t="str">
            <v>from_HQ_pathway Summer Rearing Winter Rearing</v>
          </cell>
          <cell r="G936" t="str">
            <v>yes</v>
          </cell>
          <cell r="H936" t="str">
            <v>yes</v>
          </cell>
          <cell r="I936" t="str">
            <v>yes</v>
          </cell>
          <cell r="J936" t="str">
            <v>yes</v>
          </cell>
          <cell r="K936" t="str">
            <v>no</v>
          </cell>
          <cell r="L936" t="str">
            <v>spring_chinook_AND_steelhead</v>
          </cell>
        </row>
        <row r="937">
          <cell r="C937" t="str">
            <v>Twisp River Lower 04</v>
          </cell>
          <cell r="D937" t="str">
            <v>Channel Complexity Restoration</v>
          </cell>
          <cell r="E937" t="str">
            <v>Channel Stability, Bank Stability, Stability, Channel Stability, Bank Stability, Stability</v>
          </cell>
          <cell r="F937" t="str">
            <v>from_HQ_pathway</v>
          </cell>
          <cell r="G937" t="str">
            <v>yes</v>
          </cell>
          <cell r="H937" t="str">
            <v>yes</v>
          </cell>
          <cell r="I937" t="str">
            <v>no</v>
          </cell>
          <cell r="J937" t="str">
            <v>no</v>
          </cell>
          <cell r="K937" t="str">
            <v>no</v>
          </cell>
          <cell r="L937" t="str">
            <v>spring_chinook_AND_steelhead</v>
          </cell>
        </row>
        <row r="938">
          <cell r="C938" t="str">
            <v>Twisp River Lower 05</v>
          </cell>
          <cell r="D938" t="str">
            <v>Water Quality Improvement</v>
          </cell>
          <cell r="E938" t="str">
            <v>Temperature- Rearing, Temperature- Rearing, Temperature- Rearing, Temperature- Rearing</v>
          </cell>
          <cell r="F938" t="str">
            <v>from_HQ_pathway Summer Rearing</v>
          </cell>
          <cell r="G938" t="str">
            <v>yes</v>
          </cell>
          <cell r="H938" t="str">
            <v>yes</v>
          </cell>
          <cell r="I938" t="str">
            <v>yes</v>
          </cell>
          <cell r="J938" t="str">
            <v>yes</v>
          </cell>
          <cell r="K938" t="str">
            <v>no</v>
          </cell>
          <cell r="L938" t="str">
            <v>spring_chinook_AND_steelhead</v>
          </cell>
        </row>
        <row r="939">
          <cell r="C939" t="str">
            <v>Twisp River Lower 05</v>
          </cell>
          <cell r="D939" t="str">
            <v>Channel Modification</v>
          </cell>
          <cell r="E939" t="str">
            <v>Flow- Summer Base Flow, Flow- Summer Base Flow, Flow- Summer Base Flow, Flow- Summer Base Flow</v>
          </cell>
          <cell r="F939" t="str">
            <v>from_HQ_pathway Summer Rearing</v>
          </cell>
          <cell r="G939" t="str">
            <v>yes</v>
          </cell>
          <cell r="H939" t="str">
            <v>yes</v>
          </cell>
          <cell r="I939" t="str">
            <v>yes</v>
          </cell>
          <cell r="J939" t="str">
            <v>yes</v>
          </cell>
          <cell r="K939" t="str">
            <v>no</v>
          </cell>
          <cell r="L939" t="str">
            <v>spring_chinook_AND_steelhead</v>
          </cell>
        </row>
        <row r="940">
          <cell r="C940" t="str">
            <v>Twisp River Lower 05</v>
          </cell>
          <cell r="D940" t="str">
            <v>Instream Flow Acquisition</v>
          </cell>
          <cell r="E940" t="str">
            <v>Flow- Summer Base Flow, Riparian- Structure, Riparian-Disturbance, Riparian- Canopy Cover, Riparian, Flow- Summer Base Flow, Riparian- Structure, Riparian-Disturbance, Riparian- Canopy Cover, Riparian, Flow- Summer Base Flow, Flow- Summer Base Flow</v>
          </cell>
          <cell r="F940" t="str">
            <v>from_HQ_pathway Summer Rearing</v>
          </cell>
          <cell r="G940" t="str">
            <v>yes</v>
          </cell>
          <cell r="H940" t="str">
            <v>yes</v>
          </cell>
          <cell r="I940" t="str">
            <v>yes</v>
          </cell>
          <cell r="J940" t="str">
            <v>yes</v>
          </cell>
          <cell r="K940" t="str">
            <v>no</v>
          </cell>
          <cell r="L940" t="str">
            <v>spring_chinook_AND_steelhead</v>
          </cell>
        </row>
        <row r="941">
          <cell r="C941" t="str">
            <v>Twisp River Lower 05</v>
          </cell>
          <cell r="D941" t="str">
            <v>Restoration</v>
          </cell>
          <cell r="E941" t="str">
            <v>Flow- Summer Base Flow, Riparian- Structure, Riparian-Disturbance, Riparian- Canopy Cover, Riparian, Flow- Summer Base Flow, Riparian- Structure, Riparian-Disturbance, Riparian- Canopy Cover, Riparian, Flow- Summer Base Flow, Flow- Summer Base Flow</v>
          </cell>
          <cell r="F941" t="str">
            <v>from_HQ_pathway Summer Rearing</v>
          </cell>
          <cell r="G941" t="str">
            <v>yes</v>
          </cell>
          <cell r="H941" t="str">
            <v>yes</v>
          </cell>
          <cell r="I941" t="str">
            <v>yes</v>
          </cell>
          <cell r="J941" t="str">
            <v>yes</v>
          </cell>
          <cell r="K941" t="str">
            <v>no</v>
          </cell>
          <cell r="L941" t="str">
            <v>spring_chinook_AND_steelhead</v>
          </cell>
        </row>
        <row r="942">
          <cell r="C942" t="str">
            <v>Twisp River Lower 05</v>
          </cell>
          <cell r="D942" t="str">
            <v>Upland Management</v>
          </cell>
          <cell r="E942" t="str">
            <v>Flow- Summer Base Flow, Flow- Summer Base Flow, Flow- Summer Base Flow, Flow- Summer Base Flow</v>
          </cell>
          <cell r="F942" t="str">
            <v>from_HQ_pathway Summer Rearing</v>
          </cell>
          <cell r="G942" t="str">
            <v>yes</v>
          </cell>
          <cell r="H942" t="str">
            <v>yes</v>
          </cell>
          <cell r="I942" t="str">
            <v>yes</v>
          </cell>
          <cell r="J942" t="str">
            <v>yes</v>
          </cell>
          <cell r="K942" t="str">
            <v>no</v>
          </cell>
          <cell r="L942" t="str">
            <v>spring_chinook_AND_steelhead</v>
          </cell>
        </row>
        <row r="943">
          <cell r="C943" t="str">
            <v>Twisp River Lower 05</v>
          </cell>
          <cell r="D943" t="str">
            <v>Floodplain Reconnection</v>
          </cell>
          <cell r="E943" t="str">
            <v>Riparian- Structure, Riparian-Disturbance, Riparian- Canopy Cover, Off-Channel- Floodplain, Riparian- Structure, Riparian-Disturbance, Riparian- Canopy Cover, Off-Channel- Floodplain, Off-Channel- Floodplain, Off-Channel- Floodplain</v>
          </cell>
          <cell r="F943" t="str">
            <v>from_HQ_pathway Summer Rearing</v>
          </cell>
          <cell r="G943" t="str">
            <v>yes</v>
          </cell>
          <cell r="H943" t="str">
            <v>yes</v>
          </cell>
          <cell r="I943" t="str">
            <v>yes</v>
          </cell>
          <cell r="J943" t="str">
            <v>yes</v>
          </cell>
          <cell r="K943" t="str">
            <v>no</v>
          </cell>
          <cell r="L943" t="str">
            <v>spring_chinook_AND_steelhead</v>
          </cell>
        </row>
        <row r="944">
          <cell r="C944" t="str">
            <v>Twisp River Lower 05</v>
          </cell>
          <cell r="D944" t="str">
            <v>Side Channel/Off-Channel Habitat Restoration</v>
          </cell>
          <cell r="E944" t="str">
            <v>Riparian- Structure, Riparian-Disturbance, Riparian- Canopy Cover, Riparian, Channel Stability, Bank Stability, Stability, Riparian- Structure, Riparian-Disturbance, Riparian- Canopy Cover, Riparian, Channel Stability, Bank Stability, Stability</v>
          </cell>
          <cell r="F944" t="str">
            <v>from_HQ_pathway</v>
          </cell>
          <cell r="G944" t="str">
            <v>yes</v>
          </cell>
          <cell r="H944" t="str">
            <v>yes</v>
          </cell>
          <cell r="I944" t="str">
            <v>no</v>
          </cell>
          <cell r="J944" t="str">
            <v>no</v>
          </cell>
          <cell r="K944" t="str">
            <v>no</v>
          </cell>
          <cell r="L944" t="str">
            <v>spring_chinook_AND_steelhead</v>
          </cell>
        </row>
        <row r="945">
          <cell r="C945" t="str">
            <v>Twisp River Lower 05</v>
          </cell>
          <cell r="D945" t="str">
            <v>Bank Restoration</v>
          </cell>
          <cell r="E945" t="str">
            <v>Riparian, Channel Stability, Bank Stability, Stability, Riparian, Channel Stability, Bank Stability, Stability</v>
          </cell>
          <cell r="F945" t="str">
            <v>from_HQ_pathway</v>
          </cell>
          <cell r="G945" t="str">
            <v>yes</v>
          </cell>
          <cell r="H945" t="str">
            <v>yes</v>
          </cell>
          <cell r="I945" t="str">
            <v>no</v>
          </cell>
          <cell r="J945" t="str">
            <v>no</v>
          </cell>
          <cell r="K945" t="str">
            <v>no</v>
          </cell>
          <cell r="L945" t="str">
            <v>spring_chinook_AND_steelhead</v>
          </cell>
        </row>
        <row r="946">
          <cell r="C946" t="str">
            <v>Twisp River Lower 05</v>
          </cell>
          <cell r="D946" t="str">
            <v>Floodplain Reconnection</v>
          </cell>
          <cell r="E946" t="str">
            <v>Riparian, Channel Stability, Bank Stability, Stability, Riparian, Channel Stability, Bank Stability, Stability</v>
          </cell>
          <cell r="F946" t="str">
            <v>from_HQ_pathway</v>
          </cell>
          <cell r="G946" t="str">
            <v>yes</v>
          </cell>
          <cell r="H946" t="str">
            <v>yes</v>
          </cell>
          <cell r="I946" t="str">
            <v>no</v>
          </cell>
          <cell r="J946" t="str">
            <v>no</v>
          </cell>
          <cell r="K946" t="str">
            <v>no</v>
          </cell>
          <cell r="L946" t="str">
            <v>spring_chinook_AND_steelhead</v>
          </cell>
        </row>
        <row r="947">
          <cell r="C947" t="str">
            <v>Twisp River Lower 05</v>
          </cell>
          <cell r="D947" t="str">
            <v>Channel Complexity Restoration</v>
          </cell>
          <cell r="E947" t="str">
            <v>Cover- Wood, Pool Quantity&amp; Quality, Cover- Wood, Pool Quantity&amp; Quality, Cover- Wood, Pool Quantity &amp; Quality, Cover- Wood, Cover- Wood, Pool Quantity &amp; Quality, Cover- Wood</v>
          </cell>
          <cell r="F947" t="str">
            <v>from_HQ_pathway Summer Rearing Winter Rearing</v>
          </cell>
          <cell r="G947" t="str">
            <v>yes</v>
          </cell>
          <cell r="H947" t="str">
            <v>yes</v>
          </cell>
          <cell r="I947" t="str">
            <v>yes</v>
          </cell>
          <cell r="J947" t="str">
            <v>yes</v>
          </cell>
          <cell r="K947" t="str">
            <v>no</v>
          </cell>
          <cell r="L947" t="str">
            <v>spring_chinook_AND_steelhead</v>
          </cell>
        </row>
        <row r="948">
          <cell r="C948" t="str">
            <v>Twisp River Lower 05</v>
          </cell>
          <cell r="D948" t="str">
            <v>Channel Modification</v>
          </cell>
          <cell r="E948" t="str">
            <v>Cover- Wood, Pool Quantity&amp; Quality, Channel Stability, Bank Stability, Stability, Cover- Wood, Pool Quantity&amp; Quality, Channel Stability, Bank Stability, Stability, Cover- Wood, Pool Quantity &amp; Quality, Cover- Wood, Cover- Wood, Pool Quantity &amp; Quality, Cover- Wood</v>
          </cell>
          <cell r="F948" t="str">
            <v>from_HQ_pathway Summer Rearing Winter Rearing</v>
          </cell>
          <cell r="G948" t="str">
            <v>yes</v>
          </cell>
          <cell r="H948" t="str">
            <v>yes</v>
          </cell>
          <cell r="I948" t="str">
            <v>yes</v>
          </cell>
          <cell r="J948" t="str">
            <v>yes</v>
          </cell>
          <cell r="K948" t="str">
            <v>no</v>
          </cell>
          <cell r="L948" t="str">
            <v>spring_chinook_AND_steelhead</v>
          </cell>
        </row>
        <row r="949">
          <cell r="C949" t="str">
            <v>Twisp River Lower 05</v>
          </cell>
          <cell r="D949" t="str">
            <v>Fine Sediment Management</v>
          </cell>
          <cell r="E949" t="str">
            <v>Pool Quantity&amp; Quality, Pool Quantity&amp; Quality, Pool Quantity &amp; Quality, Pool Quantity &amp; Quality</v>
          </cell>
          <cell r="F949" t="str">
            <v>from_HQ_pathway Summer Rearing</v>
          </cell>
          <cell r="G949" t="str">
            <v>yes</v>
          </cell>
          <cell r="H949" t="str">
            <v>yes</v>
          </cell>
          <cell r="I949" t="str">
            <v>yes</v>
          </cell>
          <cell r="J949" t="str">
            <v>yes</v>
          </cell>
          <cell r="K949" t="str">
            <v>no</v>
          </cell>
          <cell r="L949" t="str">
            <v>spring_chinook_AND_steelhead</v>
          </cell>
        </row>
        <row r="950">
          <cell r="C950" t="str">
            <v>Twisp River Lower 05</v>
          </cell>
          <cell r="D950" t="str">
            <v>Side Channel/Off-Channel Habitat Restoration</v>
          </cell>
          <cell r="E950" t="str">
            <v>Off-Channel- Side-Channels, Off-Channel- Side-Channels, Off-Channel- Side-Channels, Off-Channel- Side-Channels, Off-Channel- Side-Channels, Off-Channel- Side-Channels</v>
          </cell>
          <cell r="F950" t="str">
            <v>from_HQ_pathway Summer Rearing Winter Rearing</v>
          </cell>
          <cell r="G950" t="str">
            <v>yes</v>
          </cell>
          <cell r="H950" t="str">
            <v>yes</v>
          </cell>
          <cell r="I950" t="str">
            <v>yes</v>
          </cell>
          <cell r="J950" t="str">
            <v>yes</v>
          </cell>
          <cell r="K950" t="str">
            <v>no</v>
          </cell>
          <cell r="L950" t="str">
            <v>spring_chinook_AND_steelhead</v>
          </cell>
        </row>
        <row r="951">
          <cell r="C951" t="str">
            <v>Twisp River Lower 05</v>
          </cell>
          <cell r="D951" t="str">
            <v>Channel Complexity Restoration</v>
          </cell>
          <cell r="E951" t="str">
            <v>Channel Stability, Bank Stability, Stability, Channel Stability, Bank Stability, Stability</v>
          </cell>
          <cell r="F951" t="str">
            <v>from_HQ_pathway</v>
          </cell>
          <cell r="G951" t="str">
            <v>yes</v>
          </cell>
          <cell r="H951" t="str">
            <v>yes</v>
          </cell>
          <cell r="I951" t="str">
            <v>no</v>
          </cell>
          <cell r="J951" t="str">
            <v>no</v>
          </cell>
          <cell r="K951" t="str">
            <v>no</v>
          </cell>
          <cell r="L951" t="str">
            <v>spring_chinook_AND_steelhead</v>
          </cell>
        </row>
        <row r="952">
          <cell r="C952" t="str">
            <v>Twisp River Lower 06</v>
          </cell>
          <cell r="D952" t="str">
            <v>Water Quality Improvement</v>
          </cell>
          <cell r="E952" t="str">
            <v>Temperature- Rearing, Temperature- Rearing, Temperature- Rearing, Temperature- Rearing</v>
          </cell>
          <cell r="F952" t="str">
            <v>from_HQ_pathway Summer Rearing</v>
          </cell>
          <cell r="G952" t="str">
            <v>yes</v>
          </cell>
          <cell r="H952" t="str">
            <v>yes</v>
          </cell>
          <cell r="I952" t="str">
            <v>yes</v>
          </cell>
          <cell r="J952" t="str">
            <v>yes</v>
          </cell>
          <cell r="K952" t="str">
            <v>no</v>
          </cell>
          <cell r="L952" t="str">
            <v>spring_chinook_AND_steelhead</v>
          </cell>
        </row>
        <row r="953">
          <cell r="C953" t="str">
            <v>Twisp River Lower 06</v>
          </cell>
          <cell r="D953" t="str">
            <v>Channel Modification</v>
          </cell>
          <cell r="E953" t="str">
            <v>Flow- Summer Base Flow, Flow- Summer Base Flow, Flow- Summer Base Flow, Flow- Summer Base Flow</v>
          </cell>
          <cell r="F953" t="str">
            <v>from_HQ_pathway Summer Rearing</v>
          </cell>
          <cell r="G953" t="str">
            <v>yes</v>
          </cell>
          <cell r="H953" t="str">
            <v>yes</v>
          </cell>
          <cell r="I953" t="str">
            <v>yes</v>
          </cell>
          <cell r="J953" t="str">
            <v>yes</v>
          </cell>
          <cell r="K953" t="str">
            <v>no</v>
          </cell>
          <cell r="L953" t="str">
            <v>spring_chinook_AND_steelhead</v>
          </cell>
        </row>
        <row r="954">
          <cell r="C954" t="str">
            <v>Twisp River Lower 06</v>
          </cell>
          <cell r="D954" t="str">
            <v>Instream Flow Acquisition</v>
          </cell>
          <cell r="E954" t="str">
            <v>Flow- Summer Base Flow, Riparian- Structure, Riparian-Disturbance, Riparian- Canopy Cover, Riparian, Flow- Summer Base Flow, Riparian- Structure, Riparian-Disturbance, Riparian- Canopy Cover, Riparian, Flow- Summer Base Flow, Flow- Summer Base Flow</v>
          </cell>
          <cell r="F954" t="str">
            <v>from_HQ_pathway Summer Rearing</v>
          </cell>
          <cell r="G954" t="str">
            <v>yes</v>
          </cell>
          <cell r="H954" t="str">
            <v>yes</v>
          </cell>
          <cell r="I954" t="str">
            <v>yes</v>
          </cell>
          <cell r="J954" t="str">
            <v>yes</v>
          </cell>
          <cell r="K954" t="str">
            <v>no</v>
          </cell>
          <cell r="L954" t="str">
            <v>spring_chinook_AND_steelhead</v>
          </cell>
        </row>
        <row r="955">
          <cell r="C955" t="str">
            <v>Twisp River Lower 06</v>
          </cell>
          <cell r="D955" t="str">
            <v>Restoration</v>
          </cell>
          <cell r="E955" t="str">
            <v>Flow- Summer Base Flow, Riparian- Structure, Riparian-Disturbance, Riparian- Canopy Cover, Riparian, Flow- Summer Base Flow, Riparian- Structure, Riparian-Disturbance, Riparian- Canopy Cover, Riparian, Flow- Summer Base Flow, Flow- Summer Base Flow</v>
          </cell>
          <cell r="F955" t="str">
            <v>from_HQ_pathway Summer Rearing</v>
          </cell>
          <cell r="G955" t="str">
            <v>yes</v>
          </cell>
          <cell r="H955" t="str">
            <v>yes</v>
          </cell>
          <cell r="I955" t="str">
            <v>yes</v>
          </cell>
          <cell r="J955" t="str">
            <v>yes</v>
          </cell>
          <cell r="K955" t="str">
            <v>no</v>
          </cell>
          <cell r="L955" t="str">
            <v>spring_chinook_AND_steelhead</v>
          </cell>
        </row>
        <row r="956">
          <cell r="C956" t="str">
            <v>Twisp River Lower 06</v>
          </cell>
          <cell r="D956" t="str">
            <v>Upland Management</v>
          </cell>
          <cell r="E956" t="str">
            <v>Flow- Summer Base Flow, Flow- Summer Base Flow, Flow- Summer Base Flow, Flow- Summer Base Flow</v>
          </cell>
          <cell r="F956" t="str">
            <v>from_HQ_pathway Summer Rearing</v>
          </cell>
          <cell r="G956" t="str">
            <v>yes</v>
          </cell>
          <cell r="H956" t="str">
            <v>yes</v>
          </cell>
          <cell r="I956" t="str">
            <v>yes</v>
          </cell>
          <cell r="J956" t="str">
            <v>yes</v>
          </cell>
          <cell r="K956" t="str">
            <v>no</v>
          </cell>
          <cell r="L956" t="str">
            <v>spring_chinook_AND_steelhead</v>
          </cell>
        </row>
        <row r="957">
          <cell r="C957" t="str">
            <v>Twisp River Lower 06</v>
          </cell>
          <cell r="D957" t="str">
            <v>Floodplain Reconnection</v>
          </cell>
          <cell r="E957" t="str">
            <v>Riparian- Structure, Riparian-Disturbance, Riparian- Canopy Cover, Off-Channel- Floodplain, Riparian- Structure, Riparian-Disturbance, Riparian- Canopy Cover, Off-Channel- Floodplain, Off-Channel- Floodplain, Off-Channel- Floodplain</v>
          </cell>
          <cell r="F957" t="str">
            <v>from_HQ_pathway Summer Rearing</v>
          </cell>
          <cell r="G957" t="str">
            <v>yes</v>
          </cell>
          <cell r="H957" t="str">
            <v>yes</v>
          </cell>
          <cell r="I957" t="str">
            <v>yes</v>
          </cell>
          <cell r="J957" t="str">
            <v>yes</v>
          </cell>
          <cell r="K957" t="str">
            <v>no</v>
          </cell>
          <cell r="L957" t="str">
            <v>spring_chinook_AND_steelhead</v>
          </cell>
        </row>
        <row r="958">
          <cell r="C958" t="str">
            <v>Twisp River Lower 06</v>
          </cell>
          <cell r="D958" t="str">
            <v>Side Channel/Off-Channel Habitat Restoration</v>
          </cell>
          <cell r="E958" t="str">
            <v>Riparian- Structure, Riparian-Disturbance, Riparian- Canopy Cover, Riparian, Channel Stability, Bank Stability, Stability, Riparian- Structure, Riparian-Disturbance, Riparian- Canopy Cover, Riparian, Channel Stability, Bank Stability, Stability</v>
          </cell>
          <cell r="F958" t="str">
            <v>from_HQ_pathway</v>
          </cell>
          <cell r="G958" t="str">
            <v>yes</v>
          </cell>
          <cell r="H958" t="str">
            <v>yes</v>
          </cell>
          <cell r="I958" t="str">
            <v>no</v>
          </cell>
          <cell r="J958" t="str">
            <v>no</v>
          </cell>
          <cell r="K958" t="str">
            <v>no</v>
          </cell>
          <cell r="L958" t="str">
            <v>spring_chinook_AND_steelhead</v>
          </cell>
        </row>
        <row r="959">
          <cell r="C959" t="str">
            <v>Twisp River Lower 06</v>
          </cell>
          <cell r="D959" t="str">
            <v>Bank Restoration</v>
          </cell>
          <cell r="E959" t="str">
            <v>Riparian, Channel Stability, Bank Stability, Stability, Riparian, Channel Stability, Bank Stability, Stability, % Fines/Embeddedness, % Fines/Embeddedness</v>
          </cell>
          <cell r="F959" t="str">
            <v>from_HQ_pathway Winter Rearing</v>
          </cell>
          <cell r="G959" t="str">
            <v>yes</v>
          </cell>
          <cell r="H959" t="str">
            <v>yes</v>
          </cell>
          <cell r="I959" t="str">
            <v>yes</v>
          </cell>
          <cell r="J959" t="str">
            <v>yes</v>
          </cell>
          <cell r="K959" t="str">
            <v>no</v>
          </cell>
          <cell r="L959" t="str">
            <v>spring_chinook_AND_steelhead</v>
          </cell>
        </row>
        <row r="960">
          <cell r="C960" t="str">
            <v>Twisp River Lower 06</v>
          </cell>
          <cell r="D960" t="str">
            <v>Floodplain Reconnection</v>
          </cell>
          <cell r="E960" t="str">
            <v>Riparian, Channel Stability, Bank Stability, Stability, Riparian, Channel Stability, Bank Stability, Stability</v>
          </cell>
          <cell r="F960" t="str">
            <v>from_HQ_pathway</v>
          </cell>
          <cell r="G960" t="str">
            <v>yes</v>
          </cell>
          <cell r="H960" t="str">
            <v>yes</v>
          </cell>
          <cell r="I960" t="str">
            <v>no</v>
          </cell>
          <cell r="J960" t="str">
            <v>no</v>
          </cell>
          <cell r="K960" t="str">
            <v>no</v>
          </cell>
          <cell r="L960" t="str">
            <v>spring_chinook_AND_steelhead</v>
          </cell>
        </row>
        <row r="961">
          <cell r="C961" t="str">
            <v>Twisp River Lower 06</v>
          </cell>
          <cell r="D961" t="str">
            <v>Channel Complexity Restoration</v>
          </cell>
          <cell r="E961" t="str">
            <v>Coarse Substrate, Cover- Wood, Pool Quantity&amp; Quality, Coarse Substrate, Cover- Wood, Pool Quantity&amp; Quality, Coarse Substrate, Cover- Wood, Pool Quantity &amp; Quality, Coarse Substrate, Cover- Wood, Coarse Substrate, Cover- Wood, Pool Quantity &amp; Quality, Coarse Substrate, Cover- Wood</v>
          </cell>
          <cell r="F961" t="str">
            <v>from_HQ_pathway Summer Rearing Winter Rearing</v>
          </cell>
          <cell r="G961" t="str">
            <v>yes</v>
          </cell>
          <cell r="H961" t="str">
            <v>yes</v>
          </cell>
          <cell r="I961" t="str">
            <v>yes</v>
          </cell>
          <cell r="J961" t="str">
            <v>yes</v>
          </cell>
          <cell r="K961" t="str">
            <v>no</v>
          </cell>
          <cell r="L961" t="str">
            <v>spring_chinook_AND_steelhead</v>
          </cell>
        </row>
        <row r="962">
          <cell r="C962" t="str">
            <v>Twisp River Lower 06</v>
          </cell>
          <cell r="D962" t="str">
            <v>Channel Modification</v>
          </cell>
          <cell r="E962" t="str">
            <v>Coarse Substrate, Cover- Wood, Pool Quantity&amp; Quality, Channel Stability, Bank Stability, Stability, Coarse Substrate, Cover- Wood, Pool Quantity&amp; Quality, Channel Stability, Bank Stability, Stability, Coarse Substrate, Cover- Wood, Pool Quantity &amp; Quality, % Fines/Embeddedness, Coarse Substrate, Cover- Wood, Coarse Substrate, Cover- Wood, Pool Quantity &amp; Quality, % Fines/Embeddedness, Coarse Substrate, Cover- Wood</v>
          </cell>
          <cell r="F962" t="str">
            <v>from_HQ_pathway Summer Rearing Winter Rearing</v>
          </cell>
          <cell r="G962" t="str">
            <v>yes</v>
          </cell>
          <cell r="H962" t="str">
            <v>yes</v>
          </cell>
          <cell r="I962" t="str">
            <v>yes</v>
          </cell>
          <cell r="J962" t="str">
            <v>yes</v>
          </cell>
          <cell r="K962" t="str">
            <v>no</v>
          </cell>
          <cell r="L962" t="str">
            <v>spring_chinook_AND_steelhead</v>
          </cell>
        </row>
        <row r="963">
          <cell r="C963" t="str">
            <v>Twisp River Lower 06</v>
          </cell>
          <cell r="D963" t="str">
            <v>Fine Sediment Management</v>
          </cell>
          <cell r="E963" t="str">
            <v>Coarse Substrate, Pool Quantity&amp; Quality, Coarse Substrate, Pool Quantity&amp; Quality, Coarse Substrate, Pool Quantity &amp; Quality, % Fines/Embeddedness, Coarse Substrate, Coarse Substrate, Pool Quantity &amp; Quality, % Fines/Embeddedness, Coarse Substrate</v>
          </cell>
          <cell r="F963" t="str">
            <v>from_HQ_pathway Summer Rearing Winter Rearing</v>
          </cell>
          <cell r="G963" t="str">
            <v>yes</v>
          </cell>
          <cell r="H963" t="str">
            <v>yes</v>
          </cell>
          <cell r="I963" t="str">
            <v>yes</v>
          </cell>
          <cell r="J963" t="str">
            <v>yes</v>
          </cell>
          <cell r="K963" t="str">
            <v>no</v>
          </cell>
          <cell r="L963" t="str">
            <v>spring_chinook_AND_steelhead</v>
          </cell>
        </row>
        <row r="964">
          <cell r="C964" t="str">
            <v>Twisp River Lower 06</v>
          </cell>
          <cell r="D964" t="str">
            <v>Side Channel/Off-Channel Habitat Restoration</v>
          </cell>
          <cell r="E964" t="str">
            <v>Off-Channel- Side-Channels, Off-Channel- Side-Channels, Off-Channel- Side-Channels, Off-Channel- Side-Channels, Off-Channel- Side-Channels, Off-Channel- Side-Channels</v>
          </cell>
          <cell r="F964" t="str">
            <v>from_HQ_pathway Summer Rearing Winter Rearing</v>
          </cell>
          <cell r="G964" t="str">
            <v>yes</v>
          </cell>
          <cell r="H964" t="str">
            <v>yes</v>
          </cell>
          <cell r="I964" t="str">
            <v>yes</v>
          </cell>
          <cell r="J964" t="str">
            <v>yes</v>
          </cell>
          <cell r="K964" t="str">
            <v>no</v>
          </cell>
          <cell r="L964" t="str">
            <v>spring_chinook_AND_steelhead</v>
          </cell>
        </row>
        <row r="965">
          <cell r="C965" t="str">
            <v>Twisp River Lower 06</v>
          </cell>
          <cell r="D965" t="str">
            <v>Channel Complexity Restoration</v>
          </cell>
          <cell r="E965" t="str">
            <v>Channel Stability, Bank Stability, Stability, Channel Stability, Bank Stability, Stability, % Fines/Embeddedness, % Fines/Embeddedness</v>
          </cell>
          <cell r="F965" t="str">
            <v>from_HQ_pathway Winter Rearing</v>
          </cell>
          <cell r="G965" t="str">
            <v>yes</v>
          </cell>
          <cell r="H965" t="str">
            <v>yes</v>
          </cell>
          <cell r="I965" t="str">
            <v>yes</v>
          </cell>
          <cell r="J965" t="str">
            <v>yes</v>
          </cell>
          <cell r="K965" t="str">
            <v>no</v>
          </cell>
          <cell r="L965" t="str">
            <v>spring_chinook_AND_steelhead</v>
          </cell>
        </row>
        <row r="966">
          <cell r="C966" t="str">
            <v>Twisp River Lower 07</v>
          </cell>
          <cell r="D966" t="str">
            <v>Water Quality Improvement</v>
          </cell>
          <cell r="E966" t="str">
            <v>Temperature- Rearing, Temperature- Rearing, Temperature- Rearing, Temperature- Rearing</v>
          </cell>
          <cell r="F966" t="str">
            <v>from_HQ_pathway Summer Rearing</v>
          </cell>
          <cell r="G966" t="str">
            <v>yes</v>
          </cell>
          <cell r="H966" t="str">
            <v>yes</v>
          </cell>
          <cell r="I966" t="str">
            <v>yes</v>
          </cell>
          <cell r="J966" t="str">
            <v>yes</v>
          </cell>
          <cell r="K966" t="str">
            <v>no</v>
          </cell>
          <cell r="L966" t="str">
            <v>spring_chinook_AND_steelhead</v>
          </cell>
        </row>
        <row r="967">
          <cell r="C967" t="str">
            <v>Twisp River Lower 07</v>
          </cell>
          <cell r="D967" t="str">
            <v>Channel Modification</v>
          </cell>
          <cell r="E967" t="str">
            <v>Flow- Summer Base Flow, Flow- Summer Base Flow, Flow- Summer Base Flow, Flow- Summer Base Flow</v>
          </cell>
          <cell r="F967" t="str">
            <v>from_HQ_pathway Summer Rearing</v>
          </cell>
          <cell r="G967" t="str">
            <v>yes</v>
          </cell>
          <cell r="H967" t="str">
            <v>yes</v>
          </cell>
          <cell r="I967" t="str">
            <v>yes</v>
          </cell>
          <cell r="J967" t="str">
            <v>yes</v>
          </cell>
          <cell r="K967" t="str">
            <v>no</v>
          </cell>
          <cell r="L967" t="str">
            <v>spring_chinook_AND_steelhead</v>
          </cell>
        </row>
        <row r="968">
          <cell r="C968" t="str">
            <v>Twisp River Lower 07</v>
          </cell>
          <cell r="D968" t="str">
            <v>Instream Flow Acquisition</v>
          </cell>
          <cell r="E968" t="str">
            <v>Flow- Summer Base Flow, Riparian- Structure, Riparian-Disturbance, Riparian- Canopy Cover, Riparian, Flow- Summer Base Flow, Riparian- Structure, Riparian-Disturbance, Riparian- Canopy Cover, Riparian, Flow- Summer Base Flow, Flow- Summer Base Flow</v>
          </cell>
          <cell r="F968" t="str">
            <v>from_HQ_pathway Summer Rearing</v>
          </cell>
          <cell r="G968" t="str">
            <v>yes</v>
          </cell>
          <cell r="H968" t="str">
            <v>yes</v>
          </cell>
          <cell r="I968" t="str">
            <v>yes</v>
          </cell>
          <cell r="J968" t="str">
            <v>yes</v>
          </cell>
          <cell r="K968" t="str">
            <v>no</v>
          </cell>
          <cell r="L968" t="str">
            <v>spring_chinook_AND_steelhead</v>
          </cell>
        </row>
        <row r="969">
          <cell r="C969" t="str">
            <v>Twisp River Lower 07</v>
          </cell>
          <cell r="D969" t="str">
            <v>Restoration</v>
          </cell>
          <cell r="E969" t="str">
            <v>Flow- Summer Base Flow, Riparian- Structure, Riparian-Disturbance, Riparian- Canopy Cover, Riparian, Flow- Summer Base Flow, Riparian- Structure, Riparian-Disturbance, Riparian- Canopy Cover, Riparian, Flow- Summer Base Flow, Flow- Summer Base Flow</v>
          </cell>
          <cell r="F969" t="str">
            <v>from_HQ_pathway Summer Rearing</v>
          </cell>
          <cell r="G969" t="str">
            <v>yes</v>
          </cell>
          <cell r="H969" t="str">
            <v>yes</v>
          </cell>
          <cell r="I969" t="str">
            <v>yes</v>
          </cell>
          <cell r="J969" t="str">
            <v>yes</v>
          </cell>
          <cell r="K969" t="str">
            <v>no</v>
          </cell>
          <cell r="L969" t="str">
            <v>spring_chinook_AND_steelhead</v>
          </cell>
        </row>
        <row r="970">
          <cell r="C970" t="str">
            <v>Twisp River Lower 07</v>
          </cell>
          <cell r="D970" t="str">
            <v>Upland Management</v>
          </cell>
          <cell r="E970" t="str">
            <v>Flow- Summer Base Flow, Flow- Summer Base Flow, Flow- Summer Base Flow, Flow- Summer Base Flow</v>
          </cell>
          <cell r="F970" t="str">
            <v>from_HQ_pathway Summer Rearing</v>
          </cell>
          <cell r="G970" t="str">
            <v>yes</v>
          </cell>
          <cell r="H970" t="str">
            <v>yes</v>
          </cell>
          <cell r="I970" t="str">
            <v>yes</v>
          </cell>
          <cell r="J970" t="str">
            <v>yes</v>
          </cell>
          <cell r="K970" t="str">
            <v>no</v>
          </cell>
          <cell r="L970" t="str">
            <v>spring_chinook_AND_steelhead</v>
          </cell>
        </row>
        <row r="971">
          <cell r="C971" t="str">
            <v>Twisp River Lower 07</v>
          </cell>
          <cell r="D971" t="str">
            <v>Floodplain Reconnection</v>
          </cell>
          <cell r="E971" t="str">
            <v>Riparian- Structure, Riparian-Disturbance, Riparian- Canopy Cover, Off-Channel- Floodplain, Riparian- Structure, Riparian-Disturbance, Riparian- Canopy Cover, Off-Channel- Floodplain, Off-Channel- Floodplain, Off-Channel- Floodplain</v>
          </cell>
          <cell r="F971" t="str">
            <v>from_HQ_pathway Summer Rearing</v>
          </cell>
          <cell r="G971" t="str">
            <v>yes</v>
          </cell>
          <cell r="H971" t="str">
            <v>yes</v>
          </cell>
          <cell r="I971" t="str">
            <v>yes</v>
          </cell>
          <cell r="J971" t="str">
            <v>yes</v>
          </cell>
          <cell r="K971" t="str">
            <v>no</v>
          </cell>
          <cell r="L971" t="str">
            <v>spring_chinook_AND_steelhead</v>
          </cell>
        </row>
        <row r="972">
          <cell r="C972" t="str">
            <v>Twisp River Lower 07</v>
          </cell>
          <cell r="D972" t="str">
            <v>Side Channel/Off-Channel Habitat Restoration</v>
          </cell>
          <cell r="E972" t="str">
            <v>Riparian- Structure, Riparian-Disturbance, Riparian- Canopy Cover, Riparian, Channel Stability, Bank Stability, Stability, Riparian- Structure, Riparian-Disturbance, Riparian- Canopy Cover, Riparian, Channel Stability, Bank Stability, Stability</v>
          </cell>
          <cell r="F972" t="str">
            <v>from_HQ_pathway</v>
          </cell>
          <cell r="G972" t="str">
            <v>yes</v>
          </cell>
          <cell r="H972" t="str">
            <v>yes</v>
          </cell>
          <cell r="I972" t="str">
            <v>no</v>
          </cell>
          <cell r="J972" t="str">
            <v>no</v>
          </cell>
          <cell r="K972" t="str">
            <v>no</v>
          </cell>
          <cell r="L972" t="str">
            <v>spring_chinook_AND_steelhead</v>
          </cell>
        </row>
        <row r="973">
          <cell r="C973" t="str">
            <v>Twisp River Lower 07</v>
          </cell>
          <cell r="D973" t="str">
            <v>Bank Restoration</v>
          </cell>
          <cell r="E973" t="str">
            <v>Riparian, Channel Stability, Bank Stability, Stability, Riparian, Channel Stability, Bank Stability, Stability, % Fines/Embeddedness, % Fines/Embeddedness</v>
          </cell>
          <cell r="F973" t="str">
            <v>from_HQ_pathway Winter Rearing</v>
          </cell>
          <cell r="G973" t="str">
            <v>yes</v>
          </cell>
          <cell r="H973" t="str">
            <v>yes</v>
          </cell>
          <cell r="I973" t="str">
            <v>yes</v>
          </cell>
          <cell r="J973" t="str">
            <v>yes</v>
          </cell>
          <cell r="K973" t="str">
            <v>no</v>
          </cell>
          <cell r="L973" t="str">
            <v>spring_chinook_AND_steelhead</v>
          </cell>
        </row>
        <row r="974">
          <cell r="C974" t="str">
            <v>Twisp River Lower 07</v>
          </cell>
          <cell r="D974" t="str">
            <v>Floodplain Reconnection</v>
          </cell>
          <cell r="E974" t="str">
            <v>Riparian, Channel Stability, Bank Stability, Stability, Riparian, Channel Stability, Bank Stability, Stability</v>
          </cell>
          <cell r="F974" t="str">
            <v>from_HQ_pathway</v>
          </cell>
          <cell r="G974" t="str">
            <v>yes</v>
          </cell>
          <cell r="H974" t="str">
            <v>yes</v>
          </cell>
          <cell r="I974" t="str">
            <v>no</v>
          </cell>
          <cell r="J974" t="str">
            <v>no</v>
          </cell>
          <cell r="K974" t="str">
            <v>no</v>
          </cell>
          <cell r="L974" t="str">
            <v>spring_chinook_AND_steelhead</v>
          </cell>
        </row>
        <row r="975">
          <cell r="C975" t="str">
            <v>Twisp River Lower 07</v>
          </cell>
          <cell r="D975" t="str">
            <v>Channel Complexity Restoration</v>
          </cell>
          <cell r="E975" t="str">
            <v>Coarse Substrate, Cover- Wood, Coarse Substrate, Cover- Wood, Coarse Substrate, Cover- Wood, Coarse Substrate, Cover- Wood, Coarse Substrate, Cover- Wood, Coarse Substrate, Cover- Wood</v>
          </cell>
          <cell r="F975" t="str">
            <v>from_HQ_pathway Summer Rearing Winter Rearing</v>
          </cell>
          <cell r="G975" t="str">
            <v>yes</v>
          </cell>
          <cell r="H975" t="str">
            <v>yes</v>
          </cell>
          <cell r="I975" t="str">
            <v>yes</v>
          </cell>
          <cell r="J975" t="str">
            <v>yes</v>
          </cell>
          <cell r="K975" t="str">
            <v>no</v>
          </cell>
          <cell r="L975" t="str">
            <v>spring_chinook_AND_steelhead</v>
          </cell>
        </row>
        <row r="976">
          <cell r="C976" t="str">
            <v>Twisp River Lower 07</v>
          </cell>
          <cell r="D976" t="str">
            <v>Channel Modification</v>
          </cell>
          <cell r="E976" t="str">
            <v>Coarse Substrate, Cover- Wood, Channel Stability, Bank Stability, Stability, Coarse Substrate, Cover- Wood, Channel Stability, Bank Stability, Stability, Coarse Substrate, Cover- Wood, % Fines/Embeddedness, Coarse Substrate, Cover- Wood, Coarse Substrate, Cover- Wood, % Fines/Embeddedness, Coarse Substrate, Cover- Wood</v>
          </cell>
          <cell r="F976" t="str">
            <v>from_HQ_pathway Summer Rearing Winter Rearing</v>
          </cell>
          <cell r="G976" t="str">
            <v>yes</v>
          </cell>
          <cell r="H976" t="str">
            <v>yes</v>
          </cell>
          <cell r="I976" t="str">
            <v>yes</v>
          </cell>
          <cell r="J976" t="str">
            <v>yes</v>
          </cell>
          <cell r="K976" t="str">
            <v>no</v>
          </cell>
          <cell r="L976" t="str">
            <v>spring_chinook_AND_steelhead</v>
          </cell>
        </row>
        <row r="977">
          <cell r="C977" t="str">
            <v>Twisp River Lower 07</v>
          </cell>
          <cell r="D977" t="str">
            <v>Fine Sediment Management</v>
          </cell>
          <cell r="E977" t="str">
            <v>Coarse Substrate, Coarse Substrate, Coarse Substrate, % Fines/Embeddedness, Coarse Substrate, Coarse Substrate, % Fines/Embeddedness, Coarse Substrate</v>
          </cell>
          <cell r="F977" t="str">
            <v>from_HQ_pathway Summer Rearing Winter Rearing</v>
          </cell>
          <cell r="G977" t="str">
            <v>yes</v>
          </cell>
          <cell r="H977" t="str">
            <v>yes</v>
          </cell>
          <cell r="I977" t="str">
            <v>yes</v>
          </cell>
          <cell r="J977" t="str">
            <v>yes</v>
          </cell>
          <cell r="K977" t="str">
            <v>no</v>
          </cell>
          <cell r="L977" t="str">
            <v>spring_chinook_AND_steelhead</v>
          </cell>
        </row>
        <row r="978">
          <cell r="C978" t="str">
            <v>Twisp River Lower 07</v>
          </cell>
          <cell r="D978" t="str">
            <v>Side Channel/Off-Channel Habitat Restoration</v>
          </cell>
          <cell r="E978" t="str">
            <v>Off-Channel- Side-Channels, Off-Channel- Side-Channels, Off-Channel- Side-Channels, Off-Channel- Side-Channels, Off-Channel- Side-Channels, Off-Channel- Side-Channels</v>
          </cell>
          <cell r="F978" t="str">
            <v>from_HQ_pathway Summer Rearing Winter Rearing</v>
          </cell>
          <cell r="G978" t="str">
            <v>yes</v>
          </cell>
          <cell r="H978" t="str">
            <v>yes</v>
          </cell>
          <cell r="I978" t="str">
            <v>yes</v>
          </cell>
          <cell r="J978" t="str">
            <v>yes</v>
          </cell>
          <cell r="K978" t="str">
            <v>no</v>
          </cell>
          <cell r="L978" t="str">
            <v>spring_chinook_AND_steelhead</v>
          </cell>
        </row>
        <row r="979">
          <cell r="C979" t="str">
            <v>Twisp River Lower 07</v>
          </cell>
          <cell r="D979" t="str">
            <v>Channel Complexity Restoration</v>
          </cell>
          <cell r="E979" t="str">
            <v>Channel Stability, Bank Stability, Stability, Channel Stability, Bank Stability, Stability, % Fines/Embeddedness, % Fines/Embeddedness</v>
          </cell>
          <cell r="F979" t="str">
            <v>from_HQ_pathway Winter Rearing</v>
          </cell>
          <cell r="G979" t="str">
            <v>yes</v>
          </cell>
          <cell r="H979" t="str">
            <v>yes</v>
          </cell>
          <cell r="I979" t="str">
            <v>yes</v>
          </cell>
          <cell r="J979" t="str">
            <v>yes</v>
          </cell>
          <cell r="K979" t="str">
            <v>no</v>
          </cell>
          <cell r="L979" t="str">
            <v>spring_chinook_AND_steelhead</v>
          </cell>
        </row>
        <row r="980">
          <cell r="C980" t="str">
            <v>Twisp River Lower 08</v>
          </cell>
          <cell r="D980" t="str">
            <v>Water Quality Improvement</v>
          </cell>
          <cell r="E980" t="str">
            <v>Temperature- Rearing, Temperature- Rearing, Temperature- Rearing, Temperature- Rearing</v>
          </cell>
          <cell r="F980" t="str">
            <v>from_HQ_pathway Summer Rearing</v>
          </cell>
          <cell r="G980" t="str">
            <v>yes</v>
          </cell>
          <cell r="H980" t="str">
            <v>yes</v>
          </cell>
          <cell r="I980" t="str">
            <v>yes</v>
          </cell>
          <cell r="J980" t="str">
            <v>yes</v>
          </cell>
          <cell r="K980" t="str">
            <v>no</v>
          </cell>
          <cell r="L980" t="str">
            <v>spring_chinook_AND_steelhead</v>
          </cell>
        </row>
        <row r="981">
          <cell r="C981" t="str">
            <v>Twisp River Lower 08</v>
          </cell>
          <cell r="D981" t="str">
            <v>Channel Modification</v>
          </cell>
          <cell r="E981" t="str">
            <v>Flow- Summer Base Flow, Flow- Summer Base Flow, Flow- Summer Base Flow, Flow- Summer Base Flow</v>
          </cell>
          <cell r="F981" t="str">
            <v>from_HQ_pathway Summer Rearing</v>
          </cell>
          <cell r="G981" t="str">
            <v>yes</v>
          </cell>
          <cell r="H981" t="str">
            <v>yes</v>
          </cell>
          <cell r="I981" t="str">
            <v>yes</v>
          </cell>
          <cell r="J981" t="str">
            <v>yes</v>
          </cell>
          <cell r="K981" t="str">
            <v>no</v>
          </cell>
          <cell r="L981" t="str">
            <v>spring_chinook_AND_steelhead</v>
          </cell>
        </row>
        <row r="982">
          <cell r="C982" t="str">
            <v>Twisp River Lower 08</v>
          </cell>
          <cell r="D982" t="str">
            <v>Instream Flow Acquisition</v>
          </cell>
          <cell r="E982" t="str">
            <v>Flow- Summer Base Flow, Riparian- Structure, Riparian-Disturbance, Riparian- Canopy Cover, Riparian, Flow- Summer Base Flow, Riparian- Structure, Riparian-Disturbance, Riparian- Canopy Cover, Riparian, Flow- Summer Base Flow, Flow- Summer Base Flow</v>
          </cell>
          <cell r="F982" t="str">
            <v>from_HQ_pathway Summer Rearing</v>
          </cell>
          <cell r="G982" t="str">
            <v>yes</v>
          </cell>
          <cell r="H982" t="str">
            <v>yes</v>
          </cell>
          <cell r="I982" t="str">
            <v>yes</v>
          </cell>
          <cell r="J982" t="str">
            <v>yes</v>
          </cell>
          <cell r="K982" t="str">
            <v>no</v>
          </cell>
          <cell r="L982" t="str">
            <v>spring_chinook_AND_steelhead</v>
          </cell>
        </row>
        <row r="983">
          <cell r="C983" t="str">
            <v>Twisp River Lower 08</v>
          </cell>
          <cell r="D983" t="str">
            <v>Restoration</v>
          </cell>
          <cell r="E983" t="str">
            <v>Flow- Summer Base Flow, Riparian- Structure, Riparian-Disturbance, Riparian- Canopy Cover, Riparian, Flow- Summer Base Flow, Riparian- Structure, Riparian-Disturbance, Riparian- Canopy Cover, Riparian, Flow- Summer Base Flow, Flow- Summer Base Flow</v>
          </cell>
          <cell r="F983" t="str">
            <v>from_HQ_pathway Summer Rearing</v>
          </cell>
          <cell r="G983" t="str">
            <v>yes</v>
          </cell>
          <cell r="H983" t="str">
            <v>yes</v>
          </cell>
          <cell r="I983" t="str">
            <v>yes</v>
          </cell>
          <cell r="J983" t="str">
            <v>yes</v>
          </cell>
          <cell r="K983" t="str">
            <v>no</v>
          </cell>
          <cell r="L983" t="str">
            <v>spring_chinook_AND_steelhead</v>
          </cell>
        </row>
        <row r="984">
          <cell r="C984" t="str">
            <v>Twisp River Lower 08</v>
          </cell>
          <cell r="D984" t="str">
            <v>Upland Management</v>
          </cell>
          <cell r="E984" t="str">
            <v>Flow- Summer Base Flow, Flow- Summer Base Flow, Flow- Summer Base Flow, Flow- Summer Base Flow</v>
          </cell>
          <cell r="F984" t="str">
            <v>from_HQ_pathway Summer Rearing</v>
          </cell>
          <cell r="G984" t="str">
            <v>yes</v>
          </cell>
          <cell r="H984" t="str">
            <v>yes</v>
          </cell>
          <cell r="I984" t="str">
            <v>yes</v>
          </cell>
          <cell r="J984" t="str">
            <v>yes</v>
          </cell>
          <cell r="K984" t="str">
            <v>no</v>
          </cell>
          <cell r="L984" t="str">
            <v>spring_chinook_AND_steelhead</v>
          </cell>
        </row>
        <row r="985">
          <cell r="C985" t="str">
            <v>Twisp River Lower 08</v>
          </cell>
          <cell r="D985" t="str">
            <v>Floodplain Reconnection</v>
          </cell>
          <cell r="E985" t="str">
            <v>Riparian- Structure, Riparian-Disturbance, Riparian- Canopy Cover, Off-Channel- Floodplain, Riparian- Structure, Riparian-Disturbance, Riparian- Canopy Cover, Off-Channel- Floodplain, Off-Channel- Floodplain, Off-Channel- Floodplain</v>
          </cell>
          <cell r="F985" t="str">
            <v>from_HQ_pathway Summer Rearing</v>
          </cell>
          <cell r="G985" t="str">
            <v>yes</v>
          </cell>
          <cell r="H985" t="str">
            <v>yes</v>
          </cell>
          <cell r="I985" t="str">
            <v>yes</v>
          </cell>
          <cell r="J985" t="str">
            <v>yes</v>
          </cell>
          <cell r="K985" t="str">
            <v>no</v>
          </cell>
          <cell r="L985" t="str">
            <v>spring_chinook_AND_steelhead</v>
          </cell>
        </row>
        <row r="986">
          <cell r="C986" t="str">
            <v>Twisp River Lower 08</v>
          </cell>
          <cell r="D986" t="str">
            <v>Side Channel/Off-Channel Habitat Restoration</v>
          </cell>
          <cell r="E986" t="str">
            <v>Riparian- Structure, Riparian-Disturbance, Riparian- Canopy Cover, Riparian, Channel Stability, Bank Stability, Stability, Riparian- Structure, Riparian-Disturbance, Riparian- Canopy Cover, Riparian, Channel Stability, Bank Stability, Stability</v>
          </cell>
          <cell r="F986" t="str">
            <v>from_HQ_pathway</v>
          </cell>
          <cell r="G986" t="str">
            <v>yes</v>
          </cell>
          <cell r="H986" t="str">
            <v>yes</v>
          </cell>
          <cell r="I986" t="str">
            <v>no</v>
          </cell>
          <cell r="J986" t="str">
            <v>no</v>
          </cell>
          <cell r="K986" t="str">
            <v>no</v>
          </cell>
          <cell r="L986" t="str">
            <v>spring_chinook_AND_steelhead</v>
          </cell>
        </row>
        <row r="987">
          <cell r="C987" t="str">
            <v>Twisp River Lower 08</v>
          </cell>
          <cell r="D987" t="str">
            <v>Bank Restoration</v>
          </cell>
          <cell r="E987" t="str">
            <v>Riparian, Channel Stability, Bank Stability, Stability, Riparian, Channel Stability, Bank Stability, Stability</v>
          </cell>
          <cell r="F987" t="str">
            <v>from_HQ_pathway</v>
          </cell>
          <cell r="G987" t="str">
            <v>yes</v>
          </cell>
          <cell r="H987" t="str">
            <v>yes</v>
          </cell>
          <cell r="I987" t="str">
            <v>no</v>
          </cell>
          <cell r="J987" t="str">
            <v>no</v>
          </cell>
          <cell r="K987" t="str">
            <v>no</v>
          </cell>
          <cell r="L987" t="str">
            <v>spring_chinook_AND_steelhead</v>
          </cell>
        </row>
        <row r="988">
          <cell r="C988" t="str">
            <v>Twisp River Lower 08</v>
          </cell>
          <cell r="D988" t="str">
            <v>Floodplain Reconnection</v>
          </cell>
          <cell r="E988" t="str">
            <v>Riparian, Channel Stability, Bank Stability, Stability, Riparian, Channel Stability, Bank Stability, Stability</v>
          </cell>
          <cell r="F988" t="str">
            <v>from_HQ_pathway</v>
          </cell>
          <cell r="G988" t="str">
            <v>yes</v>
          </cell>
          <cell r="H988" t="str">
            <v>yes</v>
          </cell>
          <cell r="I988" t="str">
            <v>no</v>
          </cell>
          <cell r="J988" t="str">
            <v>no</v>
          </cell>
          <cell r="K988" t="str">
            <v>no</v>
          </cell>
          <cell r="L988" t="str">
            <v>spring_chinook_AND_steelhead</v>
          </cell>
        </row>
        <row r="989">
          <cell r="C989" t="str">
            <v>Twisp River Lower 08</v>
          </cell>
          <cell r="D989" t="str">
            <v>Channel Complexity Restoration</v>
          </cell>
          <cell r="E989" t="str">
            <v>Cover- Wood, Pool Quantity&amp; Quality, Cover- Wood, Pool Quantity&amp; Quality, Cover- Wood, Pool Quantity &amp; Quality, Cover- Wood, Cover- Wood, Pool Quantity &amp; Quality, Cover- Wood</v>
          </cell>
          <cell r="F989" t="str">
            <v>from_HQ_pathway Summer Rearing Winter Rearing</v>
          </cell>
          <cell r="G989" t="str">
            <v>yes</v>
          </cell>
          <cell r="H989" t="str">
            <v>yes</v>
          </cell>
          <cell r="I989" t="str">
            <v>yes</v>
          </cell>
          <cell r="J989" t="str">
            <v>yes</v>
          </cell>
          <cell r="K989" t="str">
            <v>no</v>
          </cell>
          <cell r="L989" t="str">
            <v>spring_chinook_AND_steelhead</v>
          </cell>
        </row>
        <row r="990">
          <cell r="C990" t="str">
            <v>Twisp River Lower 08</v>
          </cell>
          <cell r="D990" t="str">
            <v>Channel Modification</v>
          </cell>
          <cell r="E990" t="str">
            <v>Cover- Wood, Pool Quantity&amp; Quality, Channel Stability, Bank Stability, Stability, Cover- Wood, Pool Quantity&amp; Quality, Channel Stability, Bank Stability, Stability, Cover- Wood, Pool Quantity &amp; Quality, Cover- Wood, Cover- Wood, Pool Quantity &amp; Quality, Cover- Wood</v>
          </cell>
          <cell r="F990" t="str">
            <v>from_HQ_pathway Summer Rearing Winter Rearing</v>
          </cell>
          <cell r="G990" t="str">
            <v>yes</v>
          </cell>
          <cell r="H990" t="str">
            <v>yes</v>
          </cell>
          <cell r="I990" t="str">
            <v>yes</v>
          </cell>
          <cell r="J990" t="str">
            <v>yes</v>
          </cell>
          <cell r="K990" t="str">
            <v>no</v>
          </cell>
          <cell r="L990" t="str">
            <v>spring_chinook_AND_steelhead</v>
          </cell>
        </row>
        <row r="991">
          <cell r="C991" t="str">
            <v>Twisp River Lower 08</v>
          </cell>
          <cell r="D991" t="str">
            <v>Fine Sediment Management</v>
          </cell>
          <cell r="E991" t="str">
            <v>Pool Quantity&amp; Quality, Pool Quantity&amp; Quality, Pool Quantity &amp; Quality, Pool Quantity &amp; Quality</v>
          </cell>
          <cell r="F991" t="str">
            <v>from_HQ_pathway Summer Rearing</v>
          </cell>
          <cell r="G991" t="str">
            <v>yes</v>
          </cell>
          <cell r="H991" t="str">
            <v>yes</v>
          </cell>
          <cell r="I991" t="str">
            <v>yes</v>
          </cell>
          <cell r="J991" t="str">
            <v>yes</v>
          </cell>
          <cell r="K991" t="str">
            <v>no</v>
          </cell>
          <cell r="L991" t="str">
            <v>spring_chinook_AND_steelhead</v>
          </cell>
        </row>
        <row r="992">
          <cell r="C992" t="str">
            <v>Twisp River Lower 08</v>
          </cell>
          <cell r="D992" t="str">
            <v>Side Channel/Off-Channel Habitat Restoration</v>
          </cell>
          <cell r="E992" t="str">
            <v>Off-Channel- Side-Channels, Off-Channel- Side-Channels, Off-Channel- Side-Channels, Off-Channel- Side-Channels, Off-Channel- Side-Channels, Off-Channel- Side-Channels</v>
          </cell>
          <cell r="F992" t="str">
            <v>from_HQ_pathway Summer Rearing Winter Rearing</v>
          </cell>
          <cell r="G992" t="str">
            <v>yes</v>
          </cell>
          <cell r="H992" t="str">
            <v>yes</v>
          </cell>
          <cell r="I992" t="str">
            <v>yes</v>
          </cell>
          <cell r="J992" t="str">
            <v>yes</v>
          </cell>
          <cell r="K992" t="str">
            <v>no</v>
          </cell>
          <cell r="L992" t="str">
            <v>spring_chinook_AND_steelhead</v>
          </cell>
        </row>
        <row r="993">
          <cell r="C993" t="str">
            <v>Twisp River Lower 08</v>
          </cell>
          <cell r="D993" t="str">
            <v>Channel Complexity Restoration</v>
          </cell>
          <cell r="E993" t="str">
            <v>Channel Stability, Bank Stability, Stability, Channel Stability, Bank Stability, Stability</v>
          </cell>
          <cell r="F993" t="str">
            <v>from_HQ_pathway</v>
          </cell>
          <cell r="G993" t="str">
            <v>yes</v>
          </cell>
          <cell r="H993" t="str">
            <v>yes</v>
          </cell>
          <cell r="I993" t="str">
            <v>no</v>
          </cell>
          <cell r="J993" t="str">
            <v>no</v>
          </cell>
          <cell r="K993" t="str">
            <v>no</v>
          </cell>
          <cell r="L993" t="str">
            <v>spring_chinook_AND_steelhead</v>
          </cell>
        </row>
        <row r="994">
          <cell r="C994" t="str">
            <v>Twisp River Lower 09</v>
          </cell>
          <cell r="D994" t="str">
            <v>Water Quality Improvement</v>
          </cell>
          <cell r="E994" t="str">
            <v>Temperature- Rearing, Temperature- Rearing, Temperature- Rearing, Temperature- Rearing</v>
          </cell>
          <cell r="F994" t="str">
            <v>from_HQ_pathway Summer Rearing</v>
          </cell>
          <cell r="G994" t="str">
            <v>yes</v>
          </cell>
          <cell r="H994" t="str">
            <v>yes</v>
          </cell>
          <cell r="I994" t="str">
            <v>yes</v>
          </cell>
          <cell r="J994" t="str">
            <v>yes</v>
          </cell>
          <cell r="K994" t="str">
            <v>no</v>
          </cell>
          <cell r="L994" t="str">
            <v>spring_chinook_AND_steelhead</v>
          </cell>
        </row>
        <row r="995">
          <cell r="C995" t="str">
            <v>Twisp River Lower 09</v>
          </cell>
          <cell r="D995" t="str">
            <v>Floodplain Reconnection</v>
          </cell>
          <cell r="E995" t="str">
            <v>Riparian- Structure, Riparian-Disturbance, Riparian- Canopy Cover, Riparian- Structure, Riparian-Disturbance, Riparian- Canopy Cover, Off-Channel- Floodplain, Off-Channel- Floodplain</v>
          </cell>
          <cell r="F995" t="str">
            <v>from_HQ_pathway Summer Rearing</v>
          </cell>
          <cell r="G995" t="str">
            <v>yes</v>
          </cell>
          <cell r="H995" t="str">
            <v>yes</v>
          </cell>
          <cell r="I995" t="str">
            <v>yes</v>
          </cell>
          <cell r="J995" t="str">
            <v>yes</v>
          </cell>
          <cell r="K995" t="str">
            <v>no</v>
          </cell>
          <cell r="L995" t="str">
            <v>spring_chinook_AND_steelhead</v>
          </cell>
        </row>
        <row r="996">
          <cell r="C996" t="str">
            <v>Twisp River Lower 09</v>
          </cell>
          <cell r="D996" t="str">
            <v>Instream Flow Acquisition</v>
          </cell>
          <cell r="E996" t="str">
            <v>Riparian- Structure, Riparian-Disturbance, Riparian- Canopy Cover, Riparian, Riparian- Structure, Riparian-Disturbance, Riparian- Canopy Cover, Riparian</v>
          </cell>
          <cell r="F996" t="str">
            <v>from_HQ_pathway</v>
          </cell>
          <cell r="G996" t="str">
            <v>yes</v>
          </cell>
          <cell r="H996" t="str">
            <v>yes</v>
          </cell>
          <cell r="I996" t="str">
            <v>no</v>
          </cell>
          <cell r="J996" t="str">
            <v>no</v>
          </cell>
          <cell r="K996" t="str">
            <v>no</v>
          </cell>
          <cell r="L996" t="str">
            <v>spring_chinook_AND_steelhead</v>
          </cell>
        </row>
        <row r="997">
          <cell r="C997" t="str">
            <v>Twisp River Lower 09</v>
          </cell>
          <cell r="D997" t="str">
            <v>Restoration</v>
          </cell>
          <cell r="E997" t="str">
            <v>Riparian- Structure, Riparian-Disturbance, Riparian- Canopy Cover, Riparian, Riparian- Structure, Riparian-Disturbance, Riparian- Canopy Cover, Riparian</v>
          </cell>
          <cell r="F997" t="str">
            <v>from_HQ_pathway</v>
          </cell>
          <cell r="G997" t="str">
            <v>yes</v>
          </cell>
          <cell r="H997" t="str">
            <v>yes</v>
          </cell>
          <cell r="I997" t="str">
            <v>no</v>
          </cell>
          <cell r="J997" t="str">
            <v>no</v>
          </cell>
          <cell r="K997" t="str">
            <v>no</v>
          </cell>
          <cell r="L997" t="str">
            <v>spring_chinook_AND_steelhead</v>
          </cell>
        </row>
        <row r="998">
          <cell r="C998" t="str">
            <v>Twisp River Lower 09</v>
          </cell>
          <cell r="D998" t="str">
            <v>Side Channel/Off-Channel Habitat Restoration</v>
          </cell>
          <cell r="E998" t="str">
            <v>Riparian- Structure, Riparian-Disturbance, Riparian- Canopy Cover, Riparian, Bank Stability, Riparian- Structure, Riparian-Disturbance, Riparian- Canopy Cover, Riparian, Bank Stability</v>
          </cell>
          <cell r="F998" t="str">
            <v>from_HQ_pathway</v>
          </cell>
          <cell r="G998" t="str">
            <v>yes</v>
          </cell>
          <cell r="H998" t="str">
            <v>yes</v>
          </cell>
          <cell r="I998" t="str">
            <v>no</v>
          </cell>
          <cell r="J998" t="str">
            <v>no</v>
          </cell>
          <cell r="K998" t="str">
            <v>no</v>
          </cell>
          <cell r="L998" t="str">
            <v>spring_chinook_AND_steelhead</v>
          </cell>
        </row>
        <row r="999">
          <cell r="C999" t="str">
            <v>Twisp River Lower 09</v>
          </cell>
          <cell r="D999" t="str">
            <v>Bank Restoration</v>
          </cell>
          <cell r="E999" t="str">
            <v>Riparian, Bank Stability, Riparian, Bank Stability, % Fines/Embeddedness, % Fines/Embeddedness</v>
          </cell>
          <cell r="F999" t="str">
            <v>from_HQ_pathway Winter Rearing</v>
          </cell>
          <cell r="G999" t="str">
            <v>yes</v>
          </cell>
          <cell r="H999" t="str">
            <v>yes</v>
          </cell>
          <cell r="I999" t="str">
            <v>yes</v>
          </cell>
          <cell r="J999" t="str">
            <v>yes</v>
          </cell>
          <cell r="K999" t="str">
            <v>no</v>
          </cell>
          <cell r="L999" t="str">
            <v>spring_chinook_AND_steelhead</v>
          </cell>
        </row>
        <row r="1000">
          <cell r="C1000" t="str">
            <v>Twisp River Lower 09</v>
          </cell>
          <cell r="D1000" t="str">
            <v>Floodplain Reconnection</v>
          </cell>
          <cell r="E1000" t="str">
            <v>Riparian, Bank Stability, Riparian, Bank Stability</v>
          </cell>
          <cell r="F1000" t="str">
            <v>from_HQ_pathway</v>
          </cell>
          <cell r="G1000" t="str">
            <v>yes</v>
          </cell>
          <cell r="H1000" t="str">
            <v>yes</v>
          </cell>
          <cell r="I1000" t="str">
            <v>no</v>
          </cell>
          <cell r="J1000" t="str">
            <v>no</v>
          </cell>
          <cell r="K1000" t="str">
            <v>no</v>
          </cell>
          <cell r="L1000" t="str">
            <v>spring_chinook_AND_steelhead</v>
          </cell>
        </row>
        <row r="1001">
          <cell r="C1001" t="str">
            <v>Twisp River Lower 09</v>
          </cell>
          <cell r="D1001" t="str">
            <v>Channel Complexity Restoration</v>
          </cell>
          <cell r="E1001" t="str">
            <v>Coarse Substrate, Cover- Wood, Pool Quantity&amp; Quality, Coarse Substrate, Cover- Wood, Pool Quantity&amp; Quality, Coarse Substrate, Cover- Wood, Pool Quantity &amp; Quality, Coarse Substrate, Cover- Wood, Coarse Substrate, Cover- Wood, Pool Quantity &amp; Quality, Coarse Substrate, Cover- Wood</v>
          </cell>
          <cell r="F1001" t="str">
            <v>from_HQ_pathway Summer Rearing Winter Rearing</v>
          </cell>
          <cell r="G1001" t="str">
            <v>yes</v>
          </cell>
          <cell r="H1001" t="str">
            <v>yes</v>
          </cell>
          <cell r="I1001" t="str">
            <v>yes</v>
          </cell>
          <cell r="J1001" t="str">
            <v>yes</v>
          </cell>
          <cell r="K1001" t="str">
            <v>no</v>
          </cell>
          <cell r="L1001" t="str">
            <v>spring_chinook_AND_steelhead</v>
          </cell>
        </row>
        <row r="1002">
          <cell r="C1002" t="str">
            <v>Twisp River Lower 09</v>
          </cell>
          <cell r="D1002" t="str">
            <v>Channel Modification</v>
          </cell>
          <cell r="E1002" t="str">
            <v>Coarse Substrate, Cover- Wood, Pool Quantity&amp; Quality, Bank Stability, Coarse Substrate, Cover- Wood, Pool Quantity&amp; Quality, Bank Stability, Coarse Substrate, Cover- Wood, Pool Quantity &amp; Quality, % Fines/Embeddedness, Coarse Substrate, Cover- Wood, Coarse Substrate, Cover- Wood, Pool Quantity &amp; Quality, % Fines/Embeddedness, Coarse Substrate, Cover- Wood</v>
          </cell>
          <cell r="F1002" t="str">
            <v>from_HQ_pathway Summer Rearing Winter Rearing</v>
          </cell>
          <cell r="G1002" t="str">
            <v>yes</v>
          </cell>
          <cell r="H1002" t="str">
            <v>yes</v>
          </cell>
          <cell r="I1002" t="str">
            <v>yes</v>
          </cell>
          <cell r="J1002" t="str">
            <v>yes</v>
          </cell>
          <cell r="K1002" t="str">
            <v>no</v>
          </cell>
          <cell r="L1002" t="str">
            <v>spring_chinook_AND_steelhead</v>
          </cell>
        </row>
        <row r="1003">
          <cell r="C1003" t="str">
            <v>Twisp River Lower 09</v>
          </cell>
          <cell r="D1003" t="str">
            <v>Fine Sediment Management</v>
          </cell>
          <cell r="E1003" t="str">
            <v>Coarse Substrate, Pool Quantity&amp; Quality, Coarse Substrate, Pool Quantity&amp; Quality, Coarse Substrate, Pool Quantity &amp; Quality, % Fines/Embeddedness, Coarse Substrate, Coarse Substrate, Pool Quantity &amp; Quality, % Fines/Embeddedness, Coarse Substrate</v>
          </cell>
          <cell r="F1003" t="str">
            <v>from_HQ_pathway Summer Rearing Winter Rearing</v>
          </cell>
          <cell r="G1003" t="str">
            <v>yes</v>
          </cell>
          <cell r="H1003" t="str">
            <v>yes</v>
          </cell>
          <cell r="I1003" t="str">
            <v>yes</v>
          </cell>
          <cell r="J1003" t="str">
            <v>yes</v>
          </cell>
          <cell r="K1003" t="str">
            <v>no</v>
          </cell>
          <cell r="L1003" t="str">
            <v>spring_chinook_AND_steelhead</v>
          </cell>
        </row>
        <row r="1004">
          <cell r="C1004" t="str">
            <v>Twisp River Lower 09</v>
          </cell>
          <cell r="D1004" t="str">
            <v>Side Channel/Off-Channel Habitat Restoration</v>
          </cell>
          <cell r="E1004" t="str">
            <v>Off-Channel- Side-Channels, Off-Channel- Side-Channels, Off-Channel- Side-Channels, Off-Channel- Side-Channels, Off-Channel- Side-Channels, Off-Channel- Side-Channels</v>
          </cell>
          <cell r="F1004" t="str">
            <v>from_HQ_pathway Summer Rearing Winter Rearing</v>
          </cell>
          <cell r="G1004" t="str">
            <v>yes</v>
          </cell>
          <cell r="H1004" t="str">
            <v>yes</v>
          </cell>
          <cell r="I1004" t="str">
            <v>yes</v>
          </cell>
          <cell r="J1004" t="str">
            <v>yes</v>
          </cell>
          <cell r="K1004" t="str">
            <v>no</v>
          </cell>
          <cell r="L1004" t="str">
            <v>spring_chinook_AND_steelhead</v>
          </cell>
        </row>
        <row r="1005">
          <cell r="C1005" t="str">
            <v>Twisp River Lower 09</v>
          </cell>
          <cell r="D1005" t="str">
            <v>Channel Complexity Restoration</v>
          </cell>
          <cell r="E1005" t="str">
            <v>Bank Stability, Bank Stability, % Fines/Embeddedness, % Fines/Embeddedness</v>
          </cell>
          <cell r="F1005" t="str">
            <v>from_HQ_pathway Winter Rearing</v>
          </cell>
          <cell r="G1005" t="str">
            <v>yes</v>
          </cell>
          <cell r="H1005" t="str">
            <v>yes</v>
          </cell>
          <cell r="I1005" t="str">
            <v>yes</v>
          </cell>
          <cell r="J1005" t="str">
            <v>yes</v>
          </cell>
          <cell r="K1005" t="str">
            <v>no</v>
          </cell>
          <cell r="L1005" t="str">
            <v>spring_chinook_AND_steelhead</v>
          </cell>
        </row>
        <row r="1006">
          <cell r="C1006" t="str">
            <v>Twisp River Lower 10</v>
          </cell>
          <cell r="D1006" t="str">
            <v>Water Quality Improvement</v>
          </cell>
          <cell r="E1006" t="str">
            <v>Temperature- Rearing, Temperature- Rearing, Temperature- Rearing, Temperature- Rearing</v>
          </cell>
          <cell r="F1006" t="str">
            <v>from_HQ_pathway Summer Rearing</v>
          </cell>
          <cell r="G1006" t="str">
            <v>yes</v>
          </cell>
          <cell r="H1006" t="str">
            <v>yes</v>
          </cell>
          <cell r="I1006" t="str">
            <v>yes</v>
          </cell>
          <cell r="J1006" t="str">
            <v>yes</v>
          </cell>
          <cell r="K1006" t="str">
            <v>no</v>
          </cell>
          <cell r="L1006" t="str">
            <v>spring_chinook_AND_steelhead</v>
          </cell>
        </row>
        <row r="1007">
          <cell r="C1007" t="str">
            <v>Twisp River Lower 10</v>
          </cell>
          <cell r="D1007" t="str">
            <v>Floodplain Reconnection</v>
          </cell>
          <cell r="E1007" t="str">
            <v>Riparian- Structure, Riparian-Disturbance, Riparian- Canopy Cover, Off-Channel- Floodplain, Riparian- Structure, Riparian-Disturbance, Riparian- Canopy Cover, Off-Channel- Floodplain, Off-Channel- Floodplain, Off-Channel- Floodplain</v>
          </cell>
          <cell r="F1007" t="str">
            <v>from_HQ_pathway Summer Rearing</v>
          </cell>
          <cell r="G1007" t="str">
            <v>yes</v>
          </cell>
          <cell r="H1007" t="str">
            <v>yes</v>
          </cell>
          <cell r="I1007" t="str">
            <v>yes</v>
          </cell>
          <cell r="J1007" t="str">
            <v>yes</v>
          </cell>
          <cell r="K1007" t="str">
            <v>no</v>
          </cell>
          <cell r="L1007" t="str">
            <v>spring_chinook_AND_steelhead</v>
          </cell>
        </row>
        <row r="1008">
          <cell r="C1008" t="str">
            <v>Twisp River Lower 10</v>
          </cell>
          <cell r="D1008" t="str">
            <v>Instream Flow Acquisition</v>
          </cell>
          <cell r="E1008" t="str">
            <v>Riparian- Structure, Riparian-Disturbance, Riparian- Canopy Cover, Riparian, Riparian- Structure, Riparian-Disturbance, Riparian- Canopy Cover, Riparian</v>
          </cell>
          <cell r="F1008" t="str">
            <v>from_HQ_pathway</v>
          </cell>
          <cell r="G1008" t="str">
            <v>yes</v>
          </cell>
          <cell r="H1008" t="str">
            <v>yes</v>
          </cell>
          <cell r="I1008" t="str">
            <v>no</v>
          </cell>
          <cell r="J1008" t="str">
            <v>no</v>
          </cell>
          <cell r="K1008" t="str">
            <v>no</v>
          </cell>
          <cell r="L1008" t="str">
            <v>spring_chinook_AND_steelhead</v>
          </cell>
        </row>
        <row r="1009">
          <cell r="C1009" t="str">
            <v>Twisp River Lower 10</v>
          </cell>
          <cell r="D1009" t="str">
            <v>Restoration</v>
          </cell>
          <cell r="E1009" t="str">
            <v>Riparian- Structure, Riparian-Disturbance, Riparian- Canopy Cover, Riparian, Riparian- Structure, Riparian-Disturbance, Riparian- Canopy Cover, Riparian</v>
          </cell>
          <cell r="F1009" t="str">
            <v>from_HQ_pathway</v>
          </cell>
          <cell r="G1009" t="str">
            <v>yes</v>
          </cell>
          <cell r="H1009" t="str">
            <v>yes</v>
          </cell>
          <cell r="I1009" t="str">
            <v>no</v>
          </cell>
          <cell r="J1009" t="str">
            <v>no</v>
          </cell>
          <cell r="K1009" t="str">
            <v>no</v>
          </cell>
          <cell r="L1009" t="str">
            <v>spring_chinook_AND_steelhead</v>
          </cell>
        </row>
        <row r="1010">
          <cell r="C1010" t="str">
            <v>Twisp River Lower 10</v>
          </cell>
          <cell r="D1010" t="str">
            <v>Side Channel/Off-Channel Habitat Restoration</v>
          </cell>
          <cell r="E1010" t="str">
            <v>Riparian- Structure, Riparian-Disturbance, Riparian- Canopy Cover, Riparian, Channel Stability, Bank Stability, Stability, Riparian- Structure, Riparian-Disturbance, Riparian- Canopy Cover, Riparian, Channel Stability, Bank Stability, Stability</v>
          </cell>
          <cell r="F1010" t="str">
            <v>from_HQ_pathway</v>
          </cell>
          <cell r="G1010" t="str">
            <v>yes</v>
          </cell>
          <cell r="H1010" t="str">
            <v>yes</v>
          </cell>
          <cell r="I1010" t="str">
            <v>no</v>
          </cell>
          <cell r="J1010" t="str">
            <v>no</v>
          </cell>
          <cell r="K1010" t="str">
            <v>no</v>
          </cell>
          <cell r="L1010" t="str">
            <v>spring_chinook_AND_steelhead</v>
          </cell>
        </row>
        <row r="1011">
          <cell r="C1011" t="str">
            <v>Twisp River Lower 10</v>
          </cell>
          <cell r="D1011" t="str">
            <v>Bank Restoration</v>
          </cell>
          <cell r="E1011" t="str">
            <v>Riparian, Channel Stability, Bank Stability, Stability, Riparian, Channel Stability, Bank Stability, Stability</v>
          </cell>
          <cell r="F1011" t="str">
            <v>from_HQ_pathway</v>
          </cell>
          <cell r="G1011" t="str">
            <v>yes</v>
          </cell>
          <cell r="H1011" t="str">
            <v>yes</v>
          </cell>
          <cell r="I1011" t="str">
            <v>no</v>
          </cell>
          <cell r="J1011" t="str">
            <v>no</v>
          </cell>
          <cell r="K1011" t="str">
            <v>no</v>
          </cell>
          <cell r="L1011" t="str">
            <v>spring_chinook_AND_steelhead</v>
          </cell>
        </row>
        <row r="1012">
          <cell r="C1012" t="str">
            <v>Twisp River Lower 10</v>
          </cell>
          <cell r="D1012" t="str">
            <v>Floodplain Reconnection</v>
          </cell>
          <cell r="E1012" t="str">
            <v>Riparian, Channel Stability, Bank Stability, Stability, Riparian, Channel Stability, Bank Stability, Stability</v>
          </cell>
          <cell r="F1012" t="str">
            <v>from_HQ_pathway</v>
          </cell>
          <cell r="G1012" t="str">
            <v>yes</v>
          </cell>
          <cell r="H1012" t="str">
            <v>yes</v>
          </cell>
          <cell r="I1012" t="str">
            <v>no</v>
          </cell>
          <cell r="J1012" t="str">
            <v>no</v>
          </cell>
          <cell r="K1012" t="str">
            <v>no</v>
          </cell>
          <cell r="L1012" t="str">
            <v>spring_chinook_AND_steelhead</v>
          </cell>
        </row>
        <row r="1013">
          <cell r="C1013" t="str">
            <v>Twisp River Lower 10</v>
          </cell>
          <cell r="D1013" t="str">
            <v>Channel Complexity Restoration</v>
          </cell>
          <cell r="E1013" t="str">
            <v>Cover- Wood, Pool Quantity&amp; Quality, Cover- Wood, Pool Quantity&amp; Quality, Cover- Wood, Pool Quantity &amp; Quality, Cover- Wood, Cover- Wood, Pool Quantity &amp; Quality, Cover- Wood</v>
          </cell>
          <cell r="F1013" t="str">
            <v>from_HQ_pathway Summer Rearing Winter Rearing</v>
          </cell>
          <cell r="G1013" t="str">
            <v>yes</v>
          </cell>
          <cell r="H1013" t="str">
            <v>yes</v>
          </cell>
          <cell r="I1013" t="str">
            <v>yes</v>
          </cell>
          <cell r="J1013" t="str">
            <v>yes</v>
          </cell>
          <cell r="K1013" t="str">
            <v>no</v>
          </cell>
          <cell r="L1013" t="str">
            <v>spring_chinook_AND_steelhead</v>
          </cell>
        </row>
        <row r="1014">
          <cell r="C1014" t="str">
            <v>Twisp River Lower 10</v>
          </cell>
          <cell r="D1014" t="str">
            <v>Channel Modification</v>
          </cell>
          <cell r="E1014" t="str">
            <v>Cover- Wood, Pool Quantity&amp; Quality, Channel Stability, Bank Stability, Stability, Cover- Wood, Pool Quantity&amp; Quality, Channel Stability, Bank Stability, Stability, Cover- Wood, Pool Quantity &amp; Quality, Cover- Wood, Cover- Wood, Pool Quantity &amp; Quality, Cover- Wood</v>
          </cell>
          <cell r="F1014" t="str">
            <v>from_HQ_pathway Summer Rearing Winter Rearing</v>
          </cell>
          <cell r="G1014" t="str">
            <v>yes</v>
          </cell>
          <cell r="H1014" t="str">
            <v>yes</v>
          </cell>
          <cell r="I1014" t="str">
            <v>yes</v>
          </cell>
          <cell r="J1014" t="str">
            <v>yes</v>
          </cell>
          <cell r="K1014" t="str">
            <v>no</v>
          </cell>
          <cell r="L1014" t="str">
            <v>spring_chinook_AND_steelhead</v>
          </cell>
        </row>
        <row r="1015">
          <cell r="C1015" t="str">
            <v>Twisp River Lower 10</v>
          </cell>
          <cell r="D1015" t="str">
            <v>Fine Sediment Management</v>
          </cell>
          <cell r="E1015" t="str">
            <v>Pool Quantity&amp; Quality, Pool Quantity&amp; Quality, Pool Quantity &amp; Quality, Pool Quantity &amp; Quality</v>
          </cell>
          <cell r="F1015" t="str">
            <v>from_HQ_pathway Summer Rearing</v>
          </cell>
          <cell r="G1015" t="str">
            <v>yes</v>
          </cell>
          <cell r="H1015" t="str">
            <v>yes</v>
          </cell>
          <cell r="I1015" t="str">
            <v>yes</v>
          </cell>
          <cell r="J1015" t="str">
            <v>yes</v>
          </cell>
          <cell r="K1015" t="str">
            <v>no</v>
          </cell>
          <cell r="L1015" t="str">
            <v>spring_chinook_AND_steelhead</v>
          </cell>
        </row>
        <row r="1016">
          <cell r="C1016" t="str">
            <v>Twisp River Lower 10</v>
          </cell>
          <cell r="D1016" t="str">
            <v>Side Channel/Off-Channel Habitat Restoration</v>
          </cell>
          <cell r="E1016" t="str">
            <v>Off-Channel- Side-Channels, Off-Channel- Side-Channels, Off-Channel- Side-Channels, Off-Channel- Side-Channels, Off-Channel- Side-Channels, Off-Channel- Side-Channels</v>
          </cell>
          <cell r="F1016" t="str">
            <v>from_HQ_pathway Summer Rearing Winter Rearing</v>
          </cell>
          <cell r="G1016" t="str">
            <v>yes</v>
          </cell>
          <cell r="H1016" t="str">
            <v>yes</v>
          </cell>
          <cell r="I1016" t="str">
            <v>yes</v>
          </cell>
          <cell r="J1016" t="str">
            <v>yes</v>
          </cell>
          <cell r="K1016" t="str">
            <v>no</v>
          </cell>
          <cell r="L1016" t="str">
            <v>spring_chinook_AND_steelhead</v>
          </cell>
        </row>
        <row r="1017">
          <cell r="C1017" t="str">
            <v>Twisp River Lower 10</v>
          </cell>
          <cell r="D1017" t="str">
            <v>Channel Complexity Restoration</v>
          </cell>
          <cell r="E1017" t="str">
            <v>Channel Stability, Bank Stability, Stability, Channel Stability, Bank Stability, Stability</v>
          </cell>
          <cell r="F1017" t="str">
            <v>from_HQ_pathway</v>
          </cell>
          <cell r="G1017" t="str">
            <v>yes</v>
          </cell>
          <cell r="H1017" t="str">
            <v>yes</v>
          </cell>
          <cell r="I1017" t="str">
            <v>no</v>
          </cell>
          <cell r="J1017" t="str">
            <v>no</v>
          </cell>
          <cell r="K1017" t="str">
            <v>no</v>
          </cell>
          <cell r="L1017" t="str">
            <v>spring_chinook_AND_steelhead</v>
          </cell>
        </row>
        <row r="1018">
          <cell r="C1018" t="str">
            <v>Twisp River Lower 11</v>
          </cell>
          <cell r="D1018" t="str">
            <v>Water Quality Improvement</v>
          </cell>
          <cell r="E1018" t="str">
            <v>Temperature- Rearing, Temperature- Rearing, Temperature- Rearing, Temperature- Rearing</v>
          </cell>
          <cell r="F1018" t="str">
            <v>from_HQ_pathway Summer Rearing</v>
          </cell>
          <cell r="G1018" t="str">
            <v>yes</v>
          </cell>
          <cell r="H1018" t="str">
            <v>yes</v>
          </cell>
          <cell r="I1018" t="str">
            <v>yes</v>
          </cell>
          <cell r="J1018" t="str">
            <v>yes</v>
          </cell>
          <cell r="K1018" t="str">
            <v>no</v>
          </cell>
          <cell r="L1018" t="str">
            <v>spring_chinook_AND_steelhead</v>
          </cell>
        </row>
        <row r="1019">
          <cell r="C1019" t="str">
            <v>Twisp River Lower 11</v>
          </cell>
          <cell r="D1019" t="str">
            <v>Floodplain Reconnection</v>
          </cell>
          <cell r="E1019" t="str">
            <v>Riparian- Structure, Riparian-Disturbance, Riparian- Canopy Cover, Off-Channel- Floodplain, Riparian- Structure, Riparian-Disturbance, Riparian- Canopy Cover, Off-Channel- Floodplain, Off-Channel- Floodplain, Off-Channel- Floodplain</v>
          </cell>
          <cell r="F1019" t="str">
            <v>from_HQ_pathway Summer Rearing</v>
          </cell>
          <cell r="G1019" t="str">
            <v>yes</v>
          </cell>
          <cell r="H1019" t="str">
            <v>yes</v>
          </cell>
          <cell r="I1019" t="str">
            <v>yes</v>
          </cell>
          <cell r="J1019" t="str">
            <v>yes</v>
          </cell>
          <cell r="K1019" t="str">
            <v>no</v>
          </cell>
          <cell r="L1019" t="str">
            <v>spring_chinook_AND_steelhead</v>
          </cell>
        </row>
        <row r="1020">
          <cell r="C1020" t="str">
            <v>Twisp River Lower 11</v>
          </cell>
          <cell r="D1020" t="str">
            <v>Instream Flow Acquisition</v>
          </cell>
          <cell r="E1020" t="str">
            <v>Riparian- Structure, Riparian-Disturbance, Riparian- Canopy Cover, Riparian, Riparian- Structure, Riparian-Disturbance, Riparian- Canopy Cover, Riparian</v>
          </cell>
          <cell r="F1020" t="str">
            <v>from_HQ_pathway</v>
          </cell>
          <cell r="G1020" t="str">
            <v>yes</v>
          </cell>
          <cell r="H1020" t="str">
            <v>yes</v>
          </cell>
          <cell r="I1020" t="str">
            <v>no</v>
          </cell>
          <cell r="J1020" t="str">
            <v>no</v>
          </cell>
          <cell r="K1020" t="str">
            <v>no</v>
          </cell>
          <cell r="L1020" t="str">
            <v>spring_chinook_AND_steelhead</v>
          </cell>
        </row>
        <row r="1021">
          <cell r="C1021" t="str">
            <v>Twisp River Lower 11</v>
          </cell>
          <cell r="D1021" t="str">
            <v>Restoration</v>
          </cell>
          <cell r="E1021" t="str">
            <v>Riparian- Structure, Riparian-Disturbance, Riparian- Canopy Cover, Riparian, Riparian- Structure, Riparian-Disturbance, Riparian- Canopy Cover, Riparian</v>
          </cell>
          <cell r="F1021" t="str">
            <v>from_HQ_pathway</v>
          </cell>
          <cell r="G1021" t="str">
            <v>yes</v>
          </cell>
          <cell r="H1021" t="str">
            <v>yes</v>
          </cell>
          <cell r="I1021" t="str">
            <v>no</v>
          </cell>
          <cell r="J1021" t="str">
            <v>no</v>
          </cell>
          <cell r="K1021" t="str">
            <v>no</v>
          </cell>
          <cell r="L1021" t="str">
            <v>spring_chinook_AND_steelhead</v>
          </cell>
        </row>
        <row r="1022">
          <cell r="C1022" t="str">
            <v>Twisp River Lower 11</v>
          </cell>
          <cell r="D1022" t="str">
            <v>Side Channel/Off-Channel Habitat Restoration</v>
          </cell>
          <cell r="E1022" t="str">
            <v>Riparian- Structure, Riparian-Disturbance, Riparian- Canopy Cover, Riparian, Channel Stability, Bank Stability, Stability, Riparian- Structure, Riparian-Disturbance, Riparian- Canopy Cover, Riparian, Channel Stability, Bank Stability, Stability</v>
          </cell>
          <cell r="F1022" t="str">
            <v>from_HQ_pathway</v>
          </cell>
          <cell r="G1022" t="str">
            <v>yes</v>
          </cell>
          <cell r="H1022" t="str">
            <v>yes</v>
          </cell>
          <cell r="I1022" t="str">
            <v>no</v>
          </cell>
          <cell r="J1022" t="str">
            <v>no</v>
          </cell>
          <cell r="K1022" t="str">
            <v>no</v>
          </cell>
          <cell r="L1022" t="str">
            <v>spring_chinook_AND_steelhead</v>
          </cell>
        </row>
        <row r="1023">
          <cell r="C1023" t="str">
            <v>Twisp River Lower 11</v>
          </cell>
          <cell r="D1023" t="str">
            <v>Bank Restoration</v>
          </cell>
          <cell r="E1023" t="str">
            <v>Riparian, Channel Stability, Bank Stability, Stability, Riparian, Channel Stability, Bank Stability, Stability, % Fines/Embeddedness, % Fines/Embeddedness</v>
          </cell>
          <cell r="F1023" t="str">
            <v>from_HQ_pathway Winter Rearing</v>
          </cell>
          <cell r="G1023" t="str">
            <v>yes</v>
          </cell>
          <cell r="H1023" t="str">
            <v>yes</v>
          </cell>
          <cell r="I1023" t="str">
            <v>yes</v>
          </cell>
          <cell r="J1023" t="str">
            <v>yes</v>
          </cell>
          <cell r="K1023" t="str">
            <v>no</v>
          </cell>
          <cell r="L1023" t="str">
            <v>spring_chinook_AND_steelhead</v>
          </cell>
        </row>
        <row r="1024">
          <cell r="C1024" t="str">
            <v>Twisp River Lower 11</v>
          </cell>
          <cell r="D1024" t="str">
            <v>Floodplain Reconnection</v>
          </cell>
          <cell r="E1024" t="str">
            <v>Riparian, Channel Stability, Bank Stability, Stability, Riparian, Channel Stability, Bank Stability, Stability</v>
          </cell>
          <cell r="F1024" t="str">
            <v>from_HQ_pathway</v>
          </cell>
          <cell r="G1024" t="str">
            <v>yes</v>
          </cell>
          <cell r="H1024" t="str">
            <v>yes</v>
          </cell>
          <cell r="I1024" t="str">
            <v>no</v>
          </cell>
          <cell r="J1024" t="str">
            <v>no</v>
          </cell>
          <cell r="K1024" t="str">
            <v>no</v>
          </cell>
          <cell r="L1024" t="str">
            <v>spring_chinook_AND_steelhead</v>
          </cell>
        </row>
        <row r="1025">
          <cell r="C1025" t="str">
            <v>Twisp River Lower 11</v>
          </cell>
          <cell r="D1025" t="str">
            <v>Channel Complexity Restoration</v>
          </cell>
          <cell r="E1025" t="str">
            <v>Coarse Substrate, Cover- Wood, Pool Quantity&amp; Quality, Coarse Substrate, Cover- Wood, Pool Quantity&amp; Quality, Coarse Substrate, Cover- Wood, Pool Quantity &amp; Quality, Coarse Substrate, Cover- Wood, Coarse Substrate, Cover- Wood, Pool Quantity &amp; Quality, Coarse Substrate, Cover- Wood</v>
          </cell>
          <cell r="F1025" t="str">
            <v>from_HQ_pathway Summer Rearing Winter Rearing</v>
          </cell>
          <cell r="G1025" t="str">
            <v>yes</v>
          </cell>
          <cell r="H1025" t="str">
            <v>yes</v>
          </cell>
          <cell r="I1025" t="str">
            <v>yes</v>
          </cell>
          <cell r="J1025" t="str">
            <v>yes</v>
          </cell>
          <cell r="K1025" t="str">
            <v>no</v>
          </cell>
          <cell r="L1025" t="str">
            <v>spring_chinook_AND_steelhead</v>
          </cell>
        </row>
        <row r="1026">
          <cell r="C1026" t="str">
            <v>Twisp River Lower 11</v>
          </cell>
          <cell r="D1026" t="str">
            <v>Channel Modification</v>
          </cell>
          <cell r="E1026" t="str">
            <v>Coarse Substrate, Cover- Wood, Pool Quantity&amp; Quality, Channel Stability, Bank Stability, Stability, Coarse Substrate, Cover- Wood, Pool Quantity&amp; Quality, Channel Stability, Bank Stability, Stability, Coarse Substrate, Cover- Wood, Pool Quantity &amp; Quality, % Fines/Embeddedness, Coarse Substrate, Cover- Wood, Coarse Substrate, Cover- Wood, Pool Quantity &amp; Quality, % Fines/Embeddedness, Coarse Substrate, Cover- Wood</v>
          </cell>
          <cell r="F1026" t="str">
            <v>from_HQ_pathway Summer Rearing Winter Rearing</v>
          </cell>
          <cell r="G1026" t="str">
            <v>yes</v>
          </cell>
          <cell r="H1026" t="str">
            <v>yes</v>
          </cell>
          <cell r="I1026" t="str">
            <v>yes</v>
          </cell>
          <cell r="J1026" t="str">
            <v>yes</v>
          </cell>
          <cell r="K1026" t="str">
            <v>no</v>
          </cell>
          <cell r="L1026" t="str">
            <v>spring_chinook_AND_steelhead</v>
          </cell>
        </row>
        <row r="1027">
          <cell r="C1027" t="str">
            <v>Twisp River Lower 11</v>
          </cell>
          <cell r="D1027" t="str">
            <v>Fine Sediment Management</v>
          </cell>
          <cell r="E1027" t="str">
            <v>Coarse Substrate, Pool Quantity&amp; Quality, Coarse Substrate, Pool Quantity&amp; Quality, Coarse Substrate, Pool Quantity &amp; Quality, % Fines/Embeddedness, Coarse Substrate, Coarse Substrate, Pool Quantity &amp; Quality, % Fines/Embeddedness, Coarse Substrate</v>
          </cell>
          <cell r="F1027" t="str">
            <v>from_HQ_pathway Summer Rearing Winter Rearing</v>
          </cell>
          <cell r="G1027" t="str">
            <v>yes</v>
          </cell>
          <cell r="H1027" t="str">
            <v>yes</v>
          </cell>
          <cell r="I1027" t="str">
            <v>yes</v>
          </cell>
          <cell r="J1027" t="str">
            <v>yes</v>
          </cell>
          <cell r="K1027" t="str">
            <v>no</v>
          </cell>
          <cell r="L1027" t="str">
            <v>spring_chinook_AND_steelhead</v>
          </cell>
        </row>
        <row r="1028">
          <cell r="C1028" t="str">
            <v>Twisp River Lower 11</v>
          </cell>
          <cell r="D1028" t="str">
            <v>Side Channel/Off-Channel Habitat Restoration</v>
          </cell>
          <cell r="E1028" t="str">
            <v>Off-Channel- Side-Channels, Off-Channel- Side-Channels, Off-Channel- Side-Channels, Off-Channel- Side-Channels, Off-Channel- Side-Channels, Off-Channel- Side-Channels</v>
          </cell>
          <cell r="F1028" t="str">
            <v>from_HQ_pathway Summer Rearing Winter Rearing</v>
          </cell>
          <cell r="G1028" t="str">
            <v>yes</v>
          </cell>
          <cell r="H1028" t="str">
            <v>yes</v>
          </cell>
          <cell r="I1028" t="str">
            <v>yes</v>
          </cell>
          <cell r="J1028" t="str">
            <v>yes</v>
          </cell>
          <cell r="K1028" t="str">
            <v>no</v>
          </cell>
          <cell r="L1028" t="str">
            <v>spring_chinook_AND_steelhead</v>
          </cell>
        </row>
        <row r="1029">
          <cell r="C1029" t="str">
            <v>Twisp River Lower 11</v>
          </cell>
          <cell r="D1029" t="str">
            <v>Channel Complexity Restoration</v>
          </cell>
          <cell r="E1029" t="str">
            <v>Channel Stability, Bank Stability, Stability, Channel Stability, Bank Stability, Stability, % Fines/Embeddedness, % Fines/Embeddedness</v>
          </cell>
          <cell r="F1029" t="str">
            <v>from_HQ_pathway Winter Rearing</v>
          </cell>
          <cell r="G1029" t="str">
            <v>yes</v>
          </cell>
          <cell r="H1029" t="str">
            <v>yes</v>
          </cell>
          <cell r="I1029" t="str">
            <v>yes</v>
          </cell>
          <cell r="J1029" t="str">
            <v>yes</v>
          </cell>
          <cell r="K1029" t="str">
            <v>no</v>
          </cell>
          <cell r="L1029" t="str">
            <v>spring_chinook_AND_steelhead</v>
          </cell>
        </row>
        <row r="1030">
          <cell r="C1030" t="str">
            <v>Twisp River Middle 01</v>
          </cell>
          <cell r="D1030" t="str">
            <v>Water Quality Improvement</v>
          </cell>
          <cell r="E1030" t="str">
            <v>Temperature- Rearing, Temperature- Rearing, Temperature- Rearing</v>
          </cell>
          <cell r="F1030" t="str">
            <v>from_HQ_pathway Summer Rearing</v>
          </cell>
          <cell r="G1030" t="str">
            <v>yes</v>
          </cell>
          <cell r="H1030" t="str">
            <v>yes</v>
          </cell>
          <cell r="I1030" t="str">
            <v>no</v>
          </cell>
          <cell r="J1030" t="str">
            <v>yes</v>
          </cell>
          <cell r="K1030" t="str">
            <v>no</v>
          </cell>
          <cell r="L1030" t="str">
            <v>spring_chinook_AND_steelhead</v>
          </cell>
        </row>
        <row r="1031">
          <cell r="C1031" t="str">
            <v>Twisp River Middle 01</v>
          </cell>
          <cell r="D1031" t="str">
            <v>Channel Modification</v>
          </cell>
          <cell r="E1031" t="str">
            <v>Flow- Summer Base Flow, Flow- Summer Base Flow, Flow- Summer Base Flow</v>
          </cell>
          <cell r="F1031" t="str">
            <v>from_HQ_pathway Summer Rearing</v>
          </cell>
          <cell r="G1031" t="str">
            <v>yes</v>
          </cell>
          <cell r="H1031" t="str">
            <v>yes</v>
          </cell>
          <cell r="I1031" t="str">
            <v>no</v>
          </cell>
          <cell r="J1031" t="str">
            <v>yes</v>
          </cell>
          <cell r="K1031" t="str">
            <v>no</v>
          </cell>
          <cell r="L1031" t="str">
            <v>spring_chinook_AND_steelhead</v>
          </cell>
        </row>
        <row r="1032">
          <cell r="C1032" t="str">
            <v>Twisp River Middle 01</v>
          </cell>
          <cell r="D1032" t="str">
            <v>Instream Flow Acquisition</v>
          </cell>
          <cell r="E1032" t="str">
            <v>Flow- Summer Base Flow, Riparian- Structure, Riparian-Disturbance, Riparian- Canopy Cover, Riparian, Flow- Summer Base Flow, Riparian- Structure, Riparian-Disturbance, Riparian- Canopy Cover, Riparian, Flow- Summer Base Flow</v>
          </cell>
          <cell r="F1032" t="str">
            <v>from_HQ_pathway Summer Rearing</v>
          </cell>
          <cell r="G1032" t="str">
            <v>yes</v>
          </cell>
          <cell r="H1032" t="str">
            <v>yes</v>
          </cell>
          <cell r="I1032" t="str">
            <v>no</v>
          </cell>
          <cell r="J1032" t="str">
            <v>yes</v>
          </cell>
          <cell r="K1032" t="str">
            <v>no</v>
          </cell>
          <cell r="L1032" t="str">
            <v>spring_chinook_AND_steelhead</v>
          </cell>
        </row>
        <row r="1033">
          <cell r="C1033" t="str">
            <v>Twisp River Middle 01</v>
          </cell>
          <cell r="D1033" t="str">
            <v>Restoration</v>
          </cell>
          <cell r="E1033" t="str">
            <v>Flow- Summer Base Flow, Riparian- Structure, Riparian-Disturbance, Riparian- Canopy Cover, Riparian, Flow- Summer Base Flow, Riparian- Structure, Riparian-Disturbance, Riparian- Canopy Cover, Riparian, Flow- Summer Base Flow</v>
          </cell>
          <cell r="F1033" t="str">
            <v>from_HQ_pathway Summer Rearing</v>
          </cell>
          <cell r="G1033" t="str">
            <v>yes</v>
          </cell>
          <cell r="H1033" t="str">
            <v>yes</v>
          </cell>
          <cell r="I1033" t="str">
            <v>no</v>
          </cell>
          <cell r="J1033" t="str">
            <v>yes</v>
          </cell>
          <cell r="K1033" t="str">
            <v>no</v>
          </cell>
          <cell r="L1033" t="str">
            <v>spring_chinook_AND_steelhead</v>
          </cell>
        </row>
        <row r="1034">
          <cell r="C1034" t="str">
            <v>Twisp River Middle 01</v>
          </cell>
          <cell r="D1034" t="str">
            <v>Upland Management</v>
          </cell>
          <cell r="E1034" t="str">
            <v>Flow- Summer Base Flow, Flow- Summer Base Flow, Flow- Summer Base Flow</v>
          </cell>
          <cell r="F1034" t="str">
            <v>from_HQ_pathway Summer Rearing</v>
          </cell>
          <cell r="G1034" t="str">
            <v>yes</v>
          </cell>
          <cell r="H1034" t="str">
            <v>yes</v>
          </cell>
          <cell r="I1034" t="str">
            <v>no</v>
          </cell>
          <cell r="J1034" t="str">
            <v>yes</v>
          </cell>
          <cell r="K1034" t="str">
            <v>no</v>
          </cell>
          <cell r="L1034" t="str">
            <v>spring_chinook_AND_steelhead</v>
          </cell>
        </row>
        <row r="1035">
          <cell r="C1035" t="str">
            <v>Twisp River Middle 01</v>
          </cell>
          <cell r="D1035" t="str">
            <v>Floodplain Reconnection</v>
          </cell>
          <cell r="E1035" t="str">
            <v>Riparian- Structure, Riparian-Disturbance, Riparian- Canopy Cover, Off-Channel- Floodplain, Riparian- Structure, Riparian-Disturbance, Riparian- Canopy Cover, Off-Channel- Floodplain</v>
          </cell>
          <cell r="F1035" t="str">
            <v>from_HQ_pathway</v>
          </cell>
          <cell r="G1035" t="str">
            <v>yes</v>
          </cell>
          <cell r="H1035" t="str">
            <v>yes</v>
          </cell>
          <cell r="I1035" t="str">
            <v>no</v>
          </cell>
          <cell r="J1035" t="str">
            <v>no</v>
          </cell>
          <cell r="K1035" t="str">
            <v>no</v>
          </cell>
          <cell r="L1035" t="str">
            <v>spring_chinook_AND_steelhead</v>
          </cell>
        </row>
        <row r="1036">
          <cell r="C1036" t="str">
            <v>Twisp River Middle 01</v>
          </cell>
          <cell r="D1036" t="str">
            <v>Side Channel/Off-Channel Habitat Restoration</v>
          </cell>
          <cell r="E1036" t="str">
            <v>Riparian- Structure, Riparian-Disturbance, Riparian- Canopy Cover, Riparian, Channel Stability, Bank Stability, Stability, Riparian- Structure, Riparian-Disturbance, Riparian- Canopy Cover, Riparian, Channel Stability, Bank Stability, Stability</v>
          </cell>
          <cell r="F1036" t="str">
            <v>from_HQ_pathway</v>
          </cell>
          <cell r="G1036" t="str">
            <v>yes</v>
          </cell>
          <cell r="H1036" t="str">
            <v>yes</v>
          </cell>
          <cell r="I1036" t="str">
            <v>no</v>
          </cell>
          <cell r="J1036" t="str">
            <v>no</v>
          </cell>
          <cell r="K1036" t="str">
            <v>no</v>
          </cell>
          <cell r="L1036" t="str">
            <v>spring_chinook_AND_steelhead</v>
          </cell>
        </row>
        <row r="1037">
          <cell r="C1037" t="str">
            <v>Twisp River Middle 01</v>
          </cell>
          <cell r="D1037" t="str">
            <v>Bank Restoration</v>
          </cell>
          <cell r="E1037" t="str">
            <v>Riparian, Channel Stability, Bank Stability, Stability, Riparian, Channel Stability, Bank Stability, Stability, % Fines/Embeddedness</v>
          </cell>
          <cell r="F1037" t="str">
            <v>from_HQ_pathway Winter Rearing</v>
          </cell>
          <cell r="G1037" t="str">
            <v>yes</v>
          </cell>
          <cell r="H1037" t="str">
            <v>yes</v>
          </cell>
          <cell r="I1037" t="str">
            <v>no</v>
          </cell>
          <cell r="J1037" t="str">
            <v>yes</v>
          </cell>
          <cell r="K1037" t="str">
            <v>no</v>
          </cell>
          <cell r="L1037" t="str">
            <v>spring_chinook_AND_steelhead</v>
          </cell>
        </row>
        <row r="1038">
          <cell r="C1038" t="str">
            <v>Twisp River Middle 01</v>
          </cell>
          <cell r="D1038" t="str">
            <v>Floodplain Reconnection</v>
          </cell>
          <cell r="E1038" t="str">
            <v>Riparian, Channel Stability, Bank Stability, Stability, Riparian, Channel Stability, Bank Stability, Stability</v>
          </cell>
          <cell r="F1038" t="str">
            <v>from_HQ_pathway</v>
          </cell>
          <cell r="G1038" t="str">
            <v>yes</v>
          </cell>
          <cell r="H1038" t="str">
            <v>yes</v>
          </cell>
          <cell r="I1038" t="str">
            <v>no</v>
          </cell>
          <cell r="J1038" t="str">
            <v>no</v>
          </cell>
          <cell r="K1038" t="str">
            <v>no</v>
          </cell>
          <cell r="L1038" t="str">
            <v>spring_chinook_AND_steelhead</v>
          </cell>
        </row>
        <row r="1039">
          <cell r="C1039" t="str">
            <v>Twisp River Middle 01</v>
          </cell>
          <cell r="D1039" t="str">
            <v>Channel Complexity Restoration</v>
          </cell>
          <cell r="E1039" t="str">
            <v>Channel Stability, Bank Stability, Stability, Channel Stability, Bank Stability, Stability, % Fines/Embeddedness</v>
          </cell>
          <cell r="F1039" t="str">
            <v>from_HQ_pathway Winter Rearing</v>
          </cell>
          <cell r="G1039" t="str">
            <v>yes</v>
          </cell>
          <cell r="H1039" t="str">
            <v>yes</v>
          </cell>
          <cell r="I1039" t="str">
            <v>no</v>
          </cell>
          <cell r="J1039" t="str">
            <v>yes</v>
          </cell>
          <cell r="K1039" t="str">
            <v>no</v>
          </cell>
          <cell r="L1039" t="str">
            <v>spring_chinook_AND_steelhead</v>
          </cell>
        </row>
        <row r="1040">
          <cell r="C1040" t="str">
            <v>Twisp River Middle 01</v>
          </cell>
          <cell r="D1040" t="str">
            <v>Channel Modification</v>
          </cell>
          <cell r="E1040" t="str">
            <v>Channel Stability, Bank Stability, Stability, Channel Stability, Bank Stability, Stability, % Fines/Embeddedness</v>
          </cell>
          <cell r="F1040" t="str">
            <v>from_HQ_pathway Winter Rearing</v>
          </cell>
          <cell r="G1040" t="str">
            <v>yes</v>
          </cell>
          <cell r="H1040" t="str">
            <v>yes</v>
          </cell>
          <cell r="I1040" t="str">
            <v>no</v>
          </cell>
          <cell r="J1040" t="str">
            <v>yes</v>
          </cell>
          <cell r="K1040" t="str">
            <v>no</v>
          </cell>
          <cell r="L1040" t="str">
            <v>spring_chinook_AND_steelhead</v>
          </cell>
        </row>
        <row r="1041">
          <cell r="C1041" t="str">
            <v>Twisp River Middle 01</v>
          </cell>
          <cell r="D1041" t="str">
            <v>Channel Complexity Restoration</v>
          </cell>
          <cell r="E1041" t="str">
            <v>Cover- Boulders, Cover- Boulders</v>
          </cell>
          <cell r="F1041" t="str">
            <v>Summer Rearing Winter Rearing</v>
          </cell>
          <cell r="G1041" t="str">
            <v>no</v>
          </cell>
          <cell r="H1041" t="str">
            <v>no</v>
          </cell>
          <cell r="I1041" t="str">
            <v>no</v>
          </cell>
          <cell r="J1041" t="str">
            <v>yes</v>
          </cell>
          <cell r="K1041" t="str">
            <v>no</v>
          </cell>
          <cell r="L1041" t="str">
            <v>steelhead</v>
          </cell>
        </row>
        <row r="1042">
          <cell r="C1042" t="str">
            <v>Twisp River Middle 01</v>
          </cell>
          <cell r="D1042" t="str">
            <v>Fine Sediment Management</v>
          </cell>
          <cell r="E1042" t="str">
            <v>% Fines/Embeddedness</v>
          </cell>
          <cell r="F1042" t="str">
            <v>Winter Rearing</v>
          </cell>
          <cell r="G1042" t="str">
            <v>no</v>
          </cell>
          <cell r="H1042" t="str">
            <v>no</v>
          </cell>
          <cell r="I1042" t="str">
            <v>no</v>
          </cell>
          <cell r="J1042" t="str">
            <v>yes</v>
          </cell>
          <cell r="K1042" t="str">
            <v>no</v>
          </cell>
          <cell r="L1042" t="str">
            <v>steelhead</v>
          </cell>
        </row>
        <row r="1043">
          <cell r="C1043" t="str">
            <v>Twisp River Middle 02</v>
          </cell>
          <cell r="D1043" t="str">
            <v>Water Quality Improvement</v>
          </cell>
          <cell r="E1043" t="str">
            <v>Temperature- Rearing, Temperature- Rearing, Temperature- Rearing</v>
          </cell>
          <cell r="F1043" t="str">
            <v>from_HQ_pathway Summer Rearing</v>
          </cell>
          <cell r="G1043" t="str">
            <v>yes</v>
          </cell>
          <cell r="H1043" t="str">
            <v>yes</v>
          </cell>
          <cell r="I1043" t="str">
            <v>no</v>
          </cell>
          <cell r="J1043" t="str">
            <v>yes</v>
          </cell>
          <cell r="K1043" t="str">
            <v>no</v>
          </cell>
          <cell r="L1043" t="str">
            <v>spring_chinook_AND_steelhead</v>
          </cell>
        </row>
        <row r="1044">
          <cell r="C1044" t="str">
            <v>Twisp River Middle 02</v>
          </cell>
          <cell r="D1044" t="str">
            <v>Floodplain Reconnection</v>
          </cell>
          <cell r="E1044" t="str">
            <v>Riparian- Structure, Riparian-Disturbance, Riparian- Canopy Cover, Off-Channel- Floodplain, Riparian- Structure, Riparian-Disturbance, Riparian- Canopy Cover, Off-Channel- Floodplain</v>
          </cell>
          <cell r="F1044" t="str">
            <v>from_HQ_pathway</v>
          </cell>
          <cell r="G1044" t="str">
            <v>yes</v>
          </cell>
          <cell r="H1044" t="str">
            <v>yes</v>
          </cell>
          <cell r="I1044" t="str">
            <v>no</v>
          </cell>
          <cell r="J1044" t="str">
            <v>no</v>
          </cell>
          <cell r="K1044" t="str">
            <v>no</v>
          </cell>
          <cell r="L1044" t="str">
            <v>spring_chinook_AND_steelhead</v>
          </cell>
        </row>
        <row r="1045">
          <cell r="C1045" t="str">
            <v>Twisp River Middle 02</v>
          </cell>
          <cell r="D1045" t="str">
            <v>Instream Flow Acquisition</v>
          </cell>
          <cell r="E1045" t="str">
            <v>Riparian- Structure, Riparian-Disturbance, Riparian- Canopy Cover, Riparian, Riparian- Structure, Riparian-Disturbance, Riparian- Canopy Cover, Riparian</v>
          </cell>
          <cell r="F1045" t="str">
            <v>from_HQ_pathway</v>
          </cell>
          <cell r="G1045" t="str">
            <v>yes</v>
          </cell>
          <cell r="H1045" t="str">
            <v>yes</v>
          </cell>
          <cell r="I1045" t="str">
            <v>no</v>
          </cell>
          <cell r="J1045" t="str">
            <v>no</v>
          </cell>
          <cell r="K1045" t="str">
            <v>no</v>
          </cell>
          <cell r="L1045" t="str">
            <v>spring_chinook_AND_steelhead</v>
          </cell>
        </row>
        <row r="1046">
          <cell r="C1046" t="str">
            <v>Twisp River Middle 02</v>
          </cell>
          <cell r="D1046" t="str">
            <v>Restoration</v>
          </cell>
          <cell r="E1046" t="str">
            <v>Riparian- Structure, Riparian-Disturbance, Riparian- Canopy Cover, Riparian, Riparian- Structure, Riparian-Disturbance, Riparian- Canopy Cover, Riparian</v>
          </cell>
          <cell r="F1046" t="str">
            <v>from_HQ_pathway</v>
          </cell>
          <cell r="G1046" t="str">
            <v>yes</v>
          </cell>
          <cell r="H1046" t="str">
            <v>yes</v>
          </cell>
          <cell r="I1046" t="str">
            <v>no</v>
          </cell>
          <cell r="J1046" t="str">
            <v>no</v>
          </cell>
          <cell r="K1046" t="str">
            <v>no</v>
          </cell>
          <cell r="L1046" t="str">
            <v>spring_chinook_AND_steelhead</v>
          </cell>
        </row>
        <row r="1047">
          <cell r="C1047" t="str">
            <v>Twisp River Middle 02</v>
          </cell>
          <cell r="D1047" t="str">
            <v>Side Channel/Off-Channel Habitat Restoration</v>
          </cell>
          <cell r="E1047" t="str">
            <v>Riparian- Structure, Riparian-Disturbance, Riparian- Canopy Cover, Riparian, Channel Stability, Bank Stability, Stability, Riparian- Structure, Riparian-Disturbance, Riparian- Canopy Cover, Riparian, Channel Stability, Bank Stability, Stability</v>
          </cell>
          <cell r="F1047" t="str">
            <v>from_HQ_pathway</v>
          </cell>
          <cell r="G1047" t="str">
            <v>yes</v>
          </cell>
          <cell r="H1047" t="str">
            <v>yes</v>
          </cell>
          <cell r="I1047" t="str">
            <v>no</v>
          </cell>
          <cell r="J1047" t="str">
            <v>no</v>
          </cell>
          <cell r="K1047" t="str">
            <v>no</v>
          </cell>
          <cell r="L1047" t="str">
            <v>spring_chinook_AND_steelhead</v>
          </cell>
        </row>
        <row r="1048">
          <cell r="C1048" t="str">
            <v>Twisp River Middle 02</v>
          </cell>
          <cell r="D1048" t="str">
            <v>Bank Restoration</v>
          </cell>
          <cell r="E1048" t="str">
            <v>Riparian, Channel Stability, Bank Stability, Stability, Riparian, Channel Stability, Bank Stability, Stability</v>
          </cell>
          <cell r="F1048" t="str">
            <v>from_HQ_pathway</v>
          </cell>
          <cell r="G1048" t="str">
            <v>yes</v>
          </cell>
          <cell r="H1048" t="str">
            <v>yes</v>
          </cell>
          <cell r="I1048" t="str">
            <v>no</v>
          </cell>
          <cell r="J1048" t="str">
            <v>no</v>
          </cell>
          <cell r="K1048" t="str">
            <v>no</v>
          </cell>
          <cell r="L1048" t="str">
            <v>spring_chinook_AND_steelhead</v>
          </cell>
        </row>
        <row r="1049">
          <cell r="C1049" t="str">
            <v>Twisp River Middle 02</v>
          </cell>
          <cell r="D1049" t="str">
            <v>Floodplain Reconnection</v>
          </cell>
          <cell r="E1049" t="str">
            <v>Riparian, Channel Stability, Bank Stability, Stability, Riparian, Channel Stability, Bank Stability, Stability</v>
          </cell>
          <cell r="F1049" t="str">
            <v>from_HQ_pathway</v>
          </cell>
          <cell r="G1049" t="str">
            <v>yes</v>
          </cell>
          <cell r="H1049" t="str">
            <v>yes</v>
          </cell>
          <cell r="I1049" t="str">
            <v>no</v>
          </cell>
          <cell r="J1049" t="str">
            <v>no</v>
          </cell>
          <cell r="K1049" t="str">
            <v>no</v>
          </cell>
          <cell r="L1049" t="str">
            <v>spring_chinook_AND_steelhead</v>
          </cell>
        </row>
        <row r="1050">
          <cell r="C1050" t="str">
            <v>Twisp River Middle 02</v>
          </cell>
          <cell r="D1050" t="str">
            <v>Channel Complexity Restoration</v>
          </cell>
          <cell r="E1050" t="str">
            <v>Channel Stability, Bank Stability, Stability, Channel Stability, Bank Stability, Stability</v>
          </cell>
          <cell r="F1050" t="str">
            <v>from_HQ_pathway</v>
          </cell>
          <cell r="G1050" t="str">
            <v>yes</v>
          </cell>
          <cell r="H1050" t="str">
            <v>yes</v>
          </cell>
          <cell r="I1050" t="str">
            <v>no</v>
          </cell>
          <cell r="J1050" t="str">
            <v>no</v>
          </cell>
          <cell r="K1050" t="str">
            <v>no</v>
          </cell>
          <cell r="L1050" t="str">
            <v>spring_chinook_AND_steelhead</v>
          </cell>
        </row>
        <row r="1051">
          <cell r="C1051" t="str">
            <v>Twisp River Middle 02</v>
          </cell>
          <cell r="D1051" t="str">
            <v>Channel Modification</v>
          </cell>
          <cell r="E1051" t="str">
            <v>Channel Stability, Bank Stability, Stability, Channel Stability, Bank Stability, Stability</v>
          </cell>
          <cell r="F1051" t="str">
            <v>from_HQ_pathway</v>
          </cell>
          <cell r="G1051" t="str">
            <v>yes</v>
          </cell>
          <cell r="H1051" t="str">
            <v>yes</v>
          </cell>
          <cell r="I1051" t="str">
            <v>no</v>
          </cell>
          <cell r="J1051" t="str">
            <v>no</v>
          </cell>
          <cell r="K1051" t="str">
            <v>no</v>
          </cell>
          <cell r="L1051" t="str">
            <v>spring_chinook_AND_steelhead</v>
          </cell>
        </row>
        <row r="1052">
          <cell r="C1052" t="str">
            <v>Twisp River Middle 02</v>
          </cell>
          <cell r="D1052" t="str">
            <v>Channel Complexity Restoration</v>
          </cell>
          <cell r="E1052" t="str">
            <v>Cover- Boulders, Cover- Boulders</v>
          </cell>
          <cell r="F1052" t="str">
            <v>Summer Rearing Winter Rearing</v>
          </cell>
          <cell r="G1052" t="str">
            <v>no</v>
          </cell>
          <cell r="H1052" t="str">
            <v>no</v>
          </cell>
          <cell r="I1052" t="str">
            <v>no</v>
          </cell>
          <cell r="J1052" t="str">
            <v>yes</v>
          </cell>
          <cell r="K1052" t="str">
            <v>no</v>
          </cell>
          <cell r="L1052" t="str">
            <v>steelhead</v>
          </cell>
        </row>
        <row r="1053">
          <cell r="C1053" t="str">
            <v>Twisp River Middle 03</v>
          </cell>
          <cell r="D1053" t="str">
            <v>Water Quality Improvement</v>
          </cell>
          <cell r="E1053" t="str">
            <v>Temperature- Rearing, Temperature- Rearing, Temperature- Rearing</v>
          </cell>
          <cell r="F1053" t="str">
            <v>from_HQ_pathway Summer Rearing</v>
          </cell>
          <cell r="G1053" t="str">
            <v>yes</v>
          </cell>
          <cell r="H1053" t="str">
            <v>yes</v>
          </cell>
          <cell r="I1053" t="str">
            <v>no</v>
          </cell>
          <cell r="J1053" t="str">
            <v>yes</v>
          </cell>
          <cell r="K1053" t="str">
            <v>no</v>
          </cell>
          <cell r="L1053" t="str">
            <v>spring_chinook_AND_steelhead</v>
          </cell>
        </row>
        <row r="1054">
          <cell r="C1054" t="str">
            <v>Twisp River Middle 03</v>
          </cell>
          <cell r="D1054" t="str">
            <v>Floodplain Reconnection</v>
          </cell>
          <cell r="E1054" t="str">
            <v>Riparian- Structure, Riparian-Disturbance, Riparian- Canopy Cover, Riparian- Structure, Riparian-Disturbance, Riparian- Canopy Cover, Off-Channel- Floodplain</v>
          </cell>
          <cell r="F1054" t="str">
            <v>from_HQ_pathway Summer Rearing</v>
          </cell>
          <cell r="G1054" t="str">
            <v>yes</v>
          </cell>
          <cell r="H1054" t="str">
            <v>yes</v>
          </cell>
          <cell r="I1054" t="str">
            <v>no</v>
          </cell>
          <cell r="J1054" t="str">
            <v>yes</v>
          </cell>
          <cell r="K1054" t="str">
            <v>no</v>
          </cell>
          <cell r="L1054" t="str">
            <v>spring_chinook_AND_steelhead</v>
          </cell>
        </row>
        <row r="1055">
          <cell r="C1055" t="str">
            <v>Twisp River Middle 03</v>
          </cell>
          <cell r="D1055" t="str">
            <v>Instream Flow Acquisition</v>
          </cell>
          <cell r="E1055" t="str">
            <v>Riparian- Structure, Riparian-Disturbance, Riparian- Canopy Cover, Riparian, Riparian- Structure, Riparian-Disturbance, Riparian- Canopy Cover, Riparian</v>
          </cell>
          <cell r="F1055" t="str">
            <v>from_HQ_pathway</v>
          </cell>
          <cell r="G1055" t="str">
            <v>yes</v>
          </cell>
          <cell r="H1055" t="str">
            <v>yes</v>
          </cell>
          <cell r="I1055" t="str">
            <v>no</v>
          </cell>
          <cell r="J1055" t="str">
            <v>no</v>
          </cell>
          <cell r="K1055" t="str">
            <v>no</v>
          </cell>
          <cell r="L1055" t="str">
            <v>spring_chinook_AND_steelhead</v>
          </cell>
        </row>
        <row r="1056">
          <cell r="C1056" t="str">
            <v>Twisp River Middle 03</v>
          </cell>
          <cell r="D1056" t="str">
            <v>Restoration</v>
          </cell>
          <cell r="E1056" t="str">
            <v>Riparian- Structure, Riparian-Disturbance, Riparian- Canopy Cover, Riparian, Riparian- Structure, Riparian-Disturbance, Riparian- Canopy Cover, Riparian</v>
          </cell>
          <cell r="F1056" t="str">
            <v>from_HQ_pathway</v>
          </cell>
          <cell r="G1056" t="str">
            <v>yes</v>
          </cell>
          <cell r="H1056" t="str">
            <v>yes</v>
          </cell>
          <cell r="I1056" t="str">
            <v>no</v>
          </cell>
          <cell r="J1056" t="str">
            <v>no</v>
          </cell>
          <cell r="K1056" t="str">
            <v>no</v>
          </cell>
          <cell r="L1056" t="str">
            <v>spring_chinook_AND_steelhead</v>
          </cell>
        </row>
        <row r="1057">
          <cell r="C1057" t="str">
            <v>Twisp River Middle 03</v>
          </cell>
          <cell r="D1057" t="str">
            <v>Side Channel/Off-Channel Habitat Restoration</v>
          </cell>
          <cell r="E1057" t="str">
            <v>Riparian- Structure, Riparian-Disturbance, Riparian- Canopy Cover, Riparian, Channel Stability, Riparian- Structure, Riparian-Disturbance, Riparian- Canopy Cover, Riparian, Channel Stability</v>
          </cell>
          <cell r="F1057" t="str">
            <v>from_HQ_pathway</v>
          </cell>
          <cell r="G1057" t="str">
            <v>yes</v>
          </cell>
          <cell r="H1057" t="str">
            <v>yes</v>
          </cell>
          <cell r="I1057" t="str">
            <v>no</v>
          </cell>
          <cell r="J1057" t="str">
            <v>no</v>
          </cell>
          <cell r="K1057" t="str">
            <v>no</v>
          </cell>
          <cell r="L1057" t="str">
            <v>spring_chinook_AND_steelhead</v>
          </cell>
        </row>
        <row r="1058">
          <cell r="C1058" t="str">
            <v>Twisp River Middle 03</v>
          </cell>
          <cell r="D1058" t="str">
            <v>Bank Restoration</v>
          </cell>
          <cell r="E1058" t="str">
            <v>Riparian, Channel Stability, Riparian, Channel Stability, % Fines/Embeddedness</v>
          </cell>
          <cell r="F1058" t="str">
            <v>from_HQ_pathway Winter Rearing</v>
          </cell>
          <cell r="G1058" t="str">
            <v>yes</v>
          </cell>
          <cell r="H1058" t="str">
            <v>yes</v>
          </cell>
          <cell r="I1058" t="str">
            <v>no</v>
          </cell>
          <cell r="J1058" t="str">
            <v>yes</v>
          </cell>
          <cell r="K1058" t="str">
            <v>no</v>
          </cell>
          <cell r="L1058" t="str">
            <v>spring_chinook_AND_steelhead</v>
          </cell>
        </row>
        <row r="1059">
          <cell r="C1059" t="str">
            <v>Twisp River Middle 03</v>
          </cell>
          <cell r="D1059" t="str">
            <v>Floodplain Reconnection</v>
          </cell>
          <cell r="E1059" t="str">
            <v>Riparian, Channel Stability, Riparian, Channel Stability</v>
          </cell>
          <cell r="F1059" t="str">
            <v>from_HQ_pathway</v>
          </cell>
          <cell r="G1059" t="str">
            <v>yes</v>
          </cell>
          <cell r="H1059" t="str">
            <v>yes</v>
          </cell>
          <cell r="I1059" t="str">
            <v>no</v>
          </cell>
          <cell r="J1059" t="str">
            <v>no</v>
          </cell>
          <cell r="K1059" t="str">
            <v>no</v>
          </cell>
          <cell r="L1059" t="str">
            <v>spring_chinook_AND_steelhead</v>
          </cell>
        </row>
        <row r="1060">
          <cell r="C1060" t="str">
            <v>Twisp River Middle 03</v>
          </cell>
          <cell r="D1060" t="str">
            <v>Channel Complexity Restoration</v>
          </cell>
          <cell r="E1060" t="str">
            <v>Coarse Substrate, Cover- Wood, Pool Quantity&amp; Quality, Coarse Substrate, Cover- Wood, Pool Quantity&amp; Quality, Coarse Substrate, Cover- Boulders, Cover- Wood, Pool Quantity &amp; Quality, Coarse Substrate, Cover- Boulders, Cover- Wood</v>
          </cell>
          <cell r="F1060" t="str">
            <v>from_HQ_pathway Summer Rearing Winter Rearing</v>
          </cell>
          <cell r="G1060" t="str">
            <v>yes</v>
          </cell>
          <cell r="H1060" t="str">
            <v>yes</v>
          </cell>
          <cell r="I1060" t="str">
            <v>no</v>
          </cell>
          <cell r="J1060" t="str">
            <v>yes</v>
          </cell>
          <cell r="K1060" t="str">
            <v>no</v>
          </cell>
          <cell r="L1060" t="str">
            <v>spring_chinook_AND_steelhead</v>
          </cell>
        </row>
        <row r="1061">
          <cell r="C1061" t="str">
            <v>Twisp River Middle 03</v>
          </cell>
          <cell r="D1061" t="str">
            <v>Channel Modification</v>
          </cell>
          <cell r="E1061" t="str">
            <v>Coarse Substrate, Cover- Wood, Pool Quantity&amp; Quality, Channel Stability, Coarse Substrate, Cover- Wood, Pool Quantity&amp; Quality, Channel Stability, Coarse Substrate, Cover- Wood, Pool Quantity &amp; Quality, % Fines/Embeddedness, Coarse Substrate, Cover- Wood</v>
          </cell>
          <cell r="F1061" t="str">
            <v>from_HQ_pathway Summer Rearing Winter Rearing</v>
          </cell>
          <cell r="G1061" t="str">
            <v>yes</v>
          </cell>
          <cell r="H1061" t="str">
            <v>yes</v>
          </cell>
          <cell r="I1061" t="str">
            <v>no</v>
          </cell>
          <cell r="J1061" t="str">
            <v>yes</v>
          </cell>
          <cell r="K1061" t="str">
            <v>no</v>
          </cell>
          <cell r="L1061" t="str">
            <v>spring_chinook_AND_steelhead</v>
          </cell>
        </row>
        <row r="1062">
          <cell r="C1062" t="str">
            <v>Twisp River Middle 03</v>
          </cell>
          <cell r="D1062" t="str">
            <v>Fine Sediment Management</v>
          </cell>
          <cell r="E1062" t="str">
            <v>Coarse Substrate, Pool Quantity&amp; Quality, Coarse Substrate, Pool Quantity&amp; Quality, Coarse Substrate, Pool Quantity &amp; Quality, % Fines/Embeddedness, Coarse Substrate</v>
          </cell>
          <cell r="F1062" t="str">
            <v>from_HQ_pathway Summer Rearing Winter Rearing</v>
          </cell>
          <cell r="G1062" t="str">
            <v>yes</v>
          </cell>
          <cell r="H1062" t="str">
            <v>yes</v>
          </cell>
          <cell r="I1062" t="str">
            <v>no</v>
          </cell>
          <cell r="J1062" t="str">
            <v>yes</v>
          </cell>
          <cell r="K1062" t="str">
            <v>no</v>
          </cell>
          <cell r="L1062" t="str">
            <v>spring_chinook_AND_steelhead</v>
          </cell>
        </row>
        <row r="1063">
          <cell r="C1063" t="str">
            <v>Twisp River Middle 03</v>
          </cell>
          <cell r="D1063" t="str">
            <v>Side Channel/Off-Channel Habitat Restoration</v>
          </cell>
          <cell r="E1063" t="str">
            <v>Off-Channel- Side-Channels, Off-Channel- Side-Channels, Off-Channel- Side-Channels, Off-Channel- Side-Channels</v>
          </cell>
          <cell r="F1063" t="str">
            <v>from_HQ_pathway Summer Rearing Winter Rearing</v>
          </cell>
          <cell r="G1063" t="str">
            <v>yes</v>
          </cell>
          <cell r="H1063" t="str">
            <v>yes</v>
          </cell>
          <cell r="I1063" t="str">
            <v>no</v>
          </cell>
          <cell r="J1063" t="str">
            <v>yes</v>
          </cell>
          <cell r="K1063" t="str">
            <v>no</v>
          </cell>
          <cell r="L1063" t="str">
            <v>spring_chinook_AND_steelhead</v>
          </cell>
        </row>
        <row r="1064">
          <cell r="C1064" t="str">
            <v>Twisp River Middle 03</v>
          </cell>
          <cell r="D1064" t="str">
            <v>Channel Complexity Restoration</v>
          </cell>
          <cell r="E1064" t="str">
            <v>Channel Stability, Channel Stability, % Fines/Embeddedness</v>
          </cell>
          <cell r="F1064" t="str">
            <v>from_HQ_pathway Winter Rearing</v>
          </cell>
          <cell r="G1064" t="str">
            <v>yes</v>
          </cell>
          <cell r="H1064" t="str">
            <v>yes</v>
          </cell>
          <cell r="I1064" t="str">
            <v>no</v>
          </cell>
          <cell r="J1064" t="str">
            <v>yes</v>
          </cell>
          <cell r="K1064" t="str">
            <v>no</v>
          </cell>
          <cell r="L1064" t="str">
            <v>spring_chinook_AND_steelhead</v>
          </cell>
        </row>
        <row r="1065">
          <cell r="C1065" t="str">
            <v>Twisp River Middle 04</v>
          </cell>
          <cell r="D1065" t="str">
            <v>Water Quality Improvement</v>
          </cell>
          <cell r="E1065" t="str">
            <v>Temperature- Rearing, Temperature- Rearing, Temperature- Rearing</v>
          </cell>
          <cell r="F1065" t="str">
            <v>from_HQ_pathway Summer Rearing</v>
          </cell>
          <cell r="G1065" t="str">
            <v>yes</v>
          </cell>
          <cell r="H1065" t="str">
            <v>yes</v>
          </cell>
          <cell r="I1065" t="str">
            <v>no</v>
          </cell>
          <cell r="J1065" t="str">
            <v>yes</v>
          </cell>
          <cell r="K1065" t="str">
            <v>no</v>
          </cell>
          <cell r="L1065" t="str">
            <v>spring_chinook_AND_steelhead</v>
          </cell>
        </row>
        <row r="1066">
          <cell r="C1066" t="str">
            <v>Twisp River Middle 04</v>
          </cell>
          <cell r="D1066" t="str">
            <v>Floodplain Reconnection</v>
          </cell>
          <cell r="E1066" t="str">
            <v>Riparian- Structure, Riparian-Disturbance, Riparian- Canopy Cover, Riparian- Structure, Riparian-Disturbance, Riparian- Canopy Cover, Off-Channel- Floodplain</v>
          </cell>
          <cell r="F1066" t="str">
            <v>from_HQ_pathway Summer Rearing</v>
          </cell>
          <cell r="G1066" t="str">
            <v>yes</v>
          </cell>
          <cell r="H1066" t="str">
            <v>yes</v>
          </cell>
          <cell r="I1066" t="str">
            <v>no</v>
          </cell>
          <cell r="J1066" t="str">
            <v>yes</v>
          </cell>
          <cell r="K1066" t="str">
            <v>no</v>
          </cell>
          <cell r="L1066" t="str">
            <v>spring_chinook_AND_steelhead</v>
          </cell>
        </row>
        <row r="1067">
          <cell r="C1067" t="str">
            <v>Twisp River Middle 04</v>
          </cell>
          <cell r="D1067" t="str">
            <v>Instream Flow Acquisition</v>
          </cell>
          <cell r="E1067" t="str">
            <v>Riparian- Structure, Riparian-Disturbance, Riparian- Canopy Cover, Riparian, Riparian- Structure, Riparian-Disturbance, Riparian- Canopy Cover, Riparian</v>
          </cell>
          <cell r="F1067" t="str">
            <v>from_HQ_pathway</v>
          </cell>
          <cell r="G1067" t="str">
            <v>yes</v>
          </cell>
          <cell r="H1067" t="str">
            <v>yes</v>
          </cell>
          <cell r="I1067" t="str">
            <v>no</v>
          </cell>
          <cell r="J1067" t="str">
            <v>no</v>
          </cell>
          <cell r="K1067" t="str">
            <v>no</v>
          </cell>
          <cell r="L1067" t="str">
            <v>spring_chinook_AND_steelhead</v>
          </cell>
        </row>
        <row r="1068">
          <cell r="C1068" t="str">
            <v>Twisp River Middle 04</v>
          </cell>
          <cell r="D1068" t="str">
            <v>Restoration</v>
          </cell>
          <cell r="E1068" t="str">
            <v>Riparian- Structure, Riparian-Disturbance, Riparian- Canopy Cover, Riparian, Riparian- Structure, Riparian-Disturbance, Riparian- Canopy Cover, Riparian</v>
          </cell>
          <cell r="F1068" t="str">
            <v>from_HQ_pathway</v>
          </cell>
          <cell r="G1068" t="str">
            <v>yes</v>
          </cell>
          <cell r="H1068" t="str">
            <v>yes</v>
          </cell>
          <cell r="I1068" t="str">
            <v>no</v>
          </cell>
          <cell r="J1068" t="str">
            <v>no</v>
          </cell>
          <cell r="K1068" t="str">
            <v>no</v>
          </cell>
          <cell r="L1068" t="str">
            <v>spring_chinook_AND_steelhead</v>
          </cell>
        </row>
        <row r="1069">
          <cell r="C1069" t="str">
            <v>Twisp River Middle 04</v>
          </cell>
          <cell r="D1069" t="str">
            <v>Side Channel/Off-Channel Habitat Restoration</v>
          </cell>
          <cell r="E1069" t="str">
            <v>Riparian- Structure, Riparian-Disturbance, Riparian- Canopy Cover, Riparian, Channel Stability, Riparian- Structure, Riparian-Disturbance, Riparian- Canopy Cover, Riparian, Channel Stability</v>
          </cell>
          <cell r="F1069" t="str">
            <v>from_HQ_pathway</v>
          </cell>
          <cell r="G1069" t="str">
            <v>yes</v>
          </cell>
          <cell r="H1069" t="str">
            <v>yes</v>
          </cell>
          <cell r="I1069" t="str">
            <v>no</v>
          </cell>
          <cell r="J1069" t="str">
            <v>no</v>
          </cell>
          <cell r="K1069" t="str">
            <v>no</v>
          </cell>
          <cell r="L1069" t="str">
            <v>spring_chinook_AND_steelhead</v>
          </cell>
        </row>
        <row r="1070">
          <cell r="C1070" t="str">
            <v>Twisp River Middle 04</v>
          </cell>
          <cell r="D1070" t="str">
            <v>Bank Restoration</v>
          </cell>
          <cell r="E1070" t="str">
            <v>Riparian, Channel Stability, Riparian, Channel Stability, % Fines/Embeddedness</v>
          </cell>
          <cell r="F1070" t="str">
            <v>from_HQ_pathway Winter Rearing</v>
          </cell>
          <cell r="G1070" t="str">
            <v>yes</v>
          </cell>
          <cell r="H1070" t="str">
            <v>yes</v>
          </cell>
          <cell r="I1070" t="str">
            <v>no</v>
          </cell>
          <cell r="J1070" t="str">
            <v>yes</v>
          </cell>
          <cell r="K1070" t="str">
            <v>no</v>
          </cell>
          <cell r="L1070" t="str">
            <v>spring_chinook_AND_steelhead</v>
          </cell>
        </row>
        <row r="1071">
          <cell r="C1071" t="str">
            <v>Twisp River Middle 04</v>
          </cell>
          <cell r="D1071" t="str">
            <v>Floodplain Reconnection</v>
          </cell>
          <cell r="E1071" t="str">
            <v>Riparian, Channel Stability, Riparian, Channel Stability</v>
          </cell>
          <cell r="F1071" t="str">
            <v>from_HQ_pathway</v>
          </cell>
          <cell r="G1071" t="str">
            <v>yes</v>
          </cell>
          <cell r="H1071" t="str">
            <v>yes</v>
          </cell>
          <cell r="I1071" t="str">
            <v>no</v>
          </cell>
          <cell r="J1071" t="str">
            <v>no</v>
          </cell>
          <cell r="K1071" t="str">
            <v>no</v>
          </cell>
          <cell r="L1071" t="str">
            <v>spring_chinook_AND_steelhead</v>
          </cell>
        </row>
        <row r="1072">
          <cell r="C1072" t="str">
            <v>Twisp River Middle 04</v>
          </cell>
          <cell r="D1072" t="str">
            <v>Channel Complexity Restoration</v>
          </cell>
          <cell r="E1072" t="str">
            <v>Coarse Substrate, Cover- Wood, Pool Quantity&amp; Quality, Coarse Substrate, Cover- Wood, Pool Quantity&amp; Quality, Coarse Substrate, Cover- Boulders, Cover- Wood, Pool Quantity &amp; Quality, Coarse Substrate, Cover- Boulders, Cover- Wood</v>
          </cell>
          <cell r="F1072" t="str">
            <v>from_HQ_pathway Summer Rearing Winter Rearing</v>
          </cell>
          <cell r="G1072" t="str">
            <v>yes</v>
          </cell>
          <cell r="H1072" t="str">
            <v>yes</v>
          </cell>
          <cell r="I1072" t="str">
            <v>no</v>
          </cell>
          <cell r="J1072" t="str">
            <v>yes</v>
          </cell>
          <cell r="K1072" t="str">
            <v>no</v>
          </cell>
          <cell r="L1072" t="str">
            <v>spring_chinook_AND_steelhead</v>
          </cell>
        </row>
        <row r="1073">
          <cell r="C1073" t="str">
            <v>Twisp River Middle 04</v>
          </cell>
          <cell r="D1073" t="str">
            <v>Channel Modification</v>
          </cell>
          <cell r="E1073" t="str">
            <v>Coarse Substrate, Cover- Wood, Pool Quantity&amp; Quality, Channel Stability, Coarse Substrate, Cover- Wood, Pool Quantity&amp; Quality, Channel Stability, Coarse Substrate, Cover- Wood, Pool Quantity &amp; Quality, % Fines/Embeddedness, Coarse Substrate, Cover- Wood</v>
          </cell>
          <cell r="F1073" t="str">
            <v>from_HQ_pathway Summer Rearing Winter Rearing</v>
          </cell>
          <cell r="G1073" t="str">
            <v>yes</v>
          </cell>
          <cell r="H1073" t="str">
            <v>yes</v>
          </cell>
          <cell r="I1073" t="str">
            <v>no</v>
          </cell>
          <cell r="J1073" t="str">
            <v>yes</v>
          </cell>
          <cell r="K1073" t="str">
            <v>no</v>
          </cell>
          <cell r="L1073" t="str">
            <v>spring_chinook_AND_steelhead</v>
          </cell>
        </row>
        <row r="1074">
          <cell r="C1074" t="str">
            <v>Twisp River Middle 04</v>
          </cell>
          <cell r="D1074" t="str">
            <v>Fine Sediment Management</v>
          </cell>
          <cell r="E1074" t="str">
            <v>Coarse Substrate, Pool Quantity&amp; Quality, Coarse Substrate, Pool Quantity&amp; Quality, Coarse Substrate, Pool Quantity &amp; Quality, % Fines/Embeddedness, Coarse Substrate</v>
          </cell>
          <cell r="F1074" t="str">
            <v>from_HQ_pathway Summer Rearing Winter Rearing</v>
          </cell>
          <cell r="G1074" t="str">
            <v>yes</v>
          </cell>
          <cell r="H1074" t="str">
            <v>yes</v>
          </cell>
          <cell r="I1074" t="str">
            <v>no</v>
          </cell>
          <cell r="J1074" t="str">
            <v>yes</v>
          </cell>
          <cell r="K1074" t="str">
            <v>no</v>
          </cell>
          <cell r="L1074" t="str">
            <v>spring_chinook_AND_steelhead</v>
          </cell>
        </row>
        <row r="1075">
          <cell r="C1075" t="str">
            <v>Twisp River Middle 04</v>
          </cell>
          <cell r="D1075" t="str">
            <v>Side Channel/Off-Channel Habitat Restoration</v>
          </cell>
          <cell r="E1075" t="str">
            <v>Off-Channel- Side-Channels, Off-Channel- Side-Channels, Off-Channel- Side-Channels, Off-Channel- Side-Channels</v>
          </cell>
          <cell r="F1075" t="str">
            <v>from_HQ_pathway Summer Rearing Winter Rearing</v>
          </cell>
          <cell r="G1075" t="str">
            <v>yes</v>
          </cell>
          <cell r="H1075" t="str">
            <v>yes</v>
          </cell>
          <cell r="I1075" t="str">
            <v>no</v>
          </cell>
          <cell r="J1075" t="str">
            <v>yes</v>
          </cell>
          <cell r="K1075" t="str">
            <v>no</v>
          </cell>
          <cell r="L1075" t="str">
            <v>spring_chinook_AND_steelhead</v>
          </cell>
        </row>
        <row r="1076">
          <cell r="C1076" t="str">
            <v>Twisp River Middle 04</v>
          </cell>
          <cell r="D1076" t="str">
            <v>Channel Complexity Restoration</v>
          </cell>
          <cell r="E1076" t="str">
            <v>Channel Stability, Channel Stability, % Fines/Embeddedness</v>
          </cell>
          <cell r="F1076" t="str">
            <v>from_HQ_pathway Winter Rearing</v>
          </cell>
          <cell r="G1076" t="str">
            <v>yes</v>
          </cell>
          <cell r="H1076" t="str">
            <v>yes</v>
          </cell>
          <cell r="I1076" t="str">
            <v>no</v>
          </cell>
          <cell r="J1076" t="str">
            <v>yes</v>
          </cell>
          <cell r="K1076" t="str">
            <v>no</v>
          </cell>
          <cell r="L1076" t="str">
            <v>spring_chinook_AND_steelhead</v>
          </cell>
        </row>
        <row r="1077">
          <cell r="C1077" t="str">
            <v>Twisp River Middle 05</v>
          </cell>
          <cell r="D1077" t="str">
            <v>Water Quality Improvement</v>
          </cell>
          <cell r="E1077" t="str">
            <v>Temperature- Rearing, Temperature- Rearing, Temperature- Rearing</v>
          </cell>
          <cell r="F1077" t="str">
            <v>from_HQ_pathway Summer Rearing</v>
          </cell>
          <cell r="G1077" t="str">
            <v>yes</v>
          </cell>
          <cell r="H1077" t="str">
            <v>yes</v>
          </cell>
          <cell r="I1077" t="str">
            <v>no</v>
          </cell>
          <cell r="J1077" t="str">
            <v>yes</v>
          </cell>
          <cell r="K1077" t="str">
            <v>no</v>
          </cell>
          <cell r="L1077" t="str">
            <v>spring_chinook_AND_steelhead</v>
          </cell>
        </row>
        <row r="1078">
          <cell r="C1078" t="str">
            <v>Twisp River Middle 05</v>
          </cell>
          <cell r="D1078" t="str">
            <v>Floodplain Reconnection</v>
          </cell>
          <cell r="E1078" t="str">
            <v>Riparian- Structure, Riparian-Disturbance, Riparian- Canopy Cover, Riparian- Structure, Riparian-Disturbance, Riparian- Canopy Cover, Off-Channel- Floodplain</v>
          </cell>
          <cell r="F1078" t="str">
            <v>from_HQ_pathway Summer Rearing</v>
          </cell>
          <cell r="G1078" t="str">
            <v>yes</v>
          </cell>
          <cell r="H1078" t="str">
            <v>yes</v>
          </cell>
          <cell r="I1078" t="str">
            <v>no</v>
          </cell>
          <cell r="J1078" t="str">
            <v>yes</v>
          </cell>
          <cell r="K1078" t="str">
            <v>no</v>
          </cell>
          <cell r="L1078" t="str">
            <v>spring_chinook_AND_steelhead</v>
          </cell>
        </row>
        <row r="1079">
          <cell r="C1079" t="str">
            <v>Twisp River Middle 05</v>
          </cell>
          <cell r="D1079" t="str">
            <v>Instream Flow Acquisition</v>
          </cell>
          <cell r="E1079" t="str">
            <v>Riparian- Structure, Riparian-Disturbance, Riparian- Canopy Cover, Riparian, Riparian- Structure, Riparian-Disturbance, Riparian- Canopy Cover, Riparian</v>
          </cell>
          <cell r="F1079" t="str">
            <v>from_HQ_pathway</v>
          </cell>
          <cell r="G1079" t="str">
            <v>yes</v>
          </cell>
          <cell r="H1079" t="str">
            <v>yes</v>
          </cell>
          <cell r="I1079" t="str">
            <v>no</v>
          </cell>
          <cell r="J1079" t="str">
            <v>no</v>
          </cell>
          <cell r="K1079" t="str">
            <v>no</v>
          </cell>
          <cell r="L1079" t="str">
            <v>spring_chinook_AND_steelhead</v>
          </cell>
        </row>
        <row r="1080">
          <cell r="C1080" t="str">
            <v>Twisp River Middle 05</v>
          </cell>
          <cell r="D1080" t="str">
            <v>Restoration</v>
          </cell>
          <cell r="E1080" t="str">
            <v>Riparian- Structure, Riparian-Disturbance, Riparian- Canopy Cover, Riparian, Riparian- Structure, Riparian-Disturbance, Riparian- Canopy Cover, Riparian</v>
          </cell>
          <cell r="F1080" t="str">
            <v>from_HQ_pathway</v>
          </cell>
          <cell r="G1080" t="str">
            <v>yes</v>
          </cell>
          <cell r="H1080" t="str">
            <v>yes</v>
          </cell>
          <cell r="I1080" t="str">
            <v>no</v>
          </cell>
          <cell r="J1080" t="str">
            <v>no</v>
          </cell>
          <cell r="K1080" t="str">
            <v>no</v>
          </cell>
          <cell r="L1080" t="str">
            <v>spring_chinook_AND_steelhead</v>
          </cell>
        </row>
        <row r="1081">
          <cell r="C1081" t="str">
            <v>Twisp River Middle 05</v>
          </cell>
          <cell r="D1081" t="str">
            <v>Side Channel/Off-Channel Habitat Restoration</v>
          </cell>
          <cell r="E1081" t="str">
            <v>Riparian- Structure, Riparian-Disturbance, Riparian- Canopy Cover, Riparian, Channel Stability, Riparian- Structure, Riparian-Disturbance, Riparian- Canopy Cover, Riparian, Channel Stability</v>
          </cell>
          <cell r="F1081" t="str">
            <v>from_HQ_pathway</v>
          </cell>
          <cell r="G1081" t="str">
            <v>yes</v>
          </cell>
          <cell r="H1081" t="str">
            <v>yes</v>
          </cell>
          <cell r="I1081" t="str">
            <v>no</v>
          </cell>
          <cell r="J1081" t="str">
            <v>no</v>
          </cell>
          <cell r="K1081" t="str">
            <v>no</v>
          </cell>
          <cell r="L1081" t="str">
            <v>spring_chinook_AND_steelhead</v>
          </cell>
        </row>
        <row r="1082">
          <cell r="C1082" t="str">
            <v>Twisp River Middle 05</v>
          </cell>
          <cell r="D1082" t="str">
            <v>Bank Restoration</v>
          </cell>
          <cell r="E1082" t="str">
            <v>Riparian, Channel Stability, Riparian, Channel Stability, % Fines/Embeddedness</v>
          </cell>
          <cell r="F1082" t="str">
            <v>from_HQ_pathway Winter Rearing</v>
          </cell>
          <cell r="G1082" t="str">
            <v>yes</v>
          </cell>
          <cell r="H1082" t="str">
            <v>yes</v>
          </cell>
          <cell r="I1082" t="str">
            <v>no</v>
          </cell>
          <cell r="J1082" t="str">
            <v>yes</v>
          </cell>
          <cell r="K1082" t="str">
            <v>no</v>
          </cell>
          <cell r="L1082" t="str">
            <v>spring_chinook_AND_steelhead</v>
          </cell>
        </row>
        <row r="1083">
          <cell r="C1083" t="str">
            <v>Twisp River Middle 05</v>
          </cell>
          <cell r="D1083" t="str">
            <v>Floodplain Reconnection</v>
          </cell>
          <cell r="E1083" t="str">
            <v>Riparian, Channel Stability, Riparian, Channel Stability</v>
          </cell>
          <cell r="F1083" t="str">
            <v>from_HQ_pathway</v>
          </cell>
          <cell r="G1083" t="str">
            <v>yes</v>
          </cell>
          <cell r="H1083" t="str">
            <v>yes</v>
          </cell>
          <cell r="I1083" t="str">
            <v>no</v>
          </cell>
          <cell r="J1083" t="str">
            <v>no</v>
          </cell>
          <cell r="K1083" t="str">
            <v>no</v>
          </cell>
          <cell r="L1083" t="str">
            <v>spring_chinook_AND_steelhead</v>
          </cell>
        </row>
        <row r="1084">
          <cell r="C1084" t="str">
            <v>Twisp River Middle 05</v>
          </cell>
          <cell r="D1084" t="str">
            <v>Channel Complexity Restoration</v>
          </cell>
          <cell r="E1084" t="str">
            <v>Coarse Substrate, Cover- Wood, Pool Quantity&amp; Quality, Coarse Substrate, Cover- Wood, Pool Quantity&amp; Quality, Coarse Substrate, Cover- Boulders, Cover- Wood, Pool Quantity &amp; Quality, Coarse Substrate, Cover- Boulders, Cover- Wood</v>
          </cell>
          <cell r="F1084" t="str">
            <v>from_HQ_pathway Summer Rearing Winter Rearing</v>
          </cell>
          <cell r="G1084" t="str">
            <v>yes</v>
          </cell>
          <cell r="H1084" t="str">
            <v>yes</v>
          </cell>
          <cell r="I1084" t="str">
            <v>no</v>
          </cell>
          <cell r="J1084" t="str">
            <v>yes</v>
          </cell>
          <cell r="K1084" t="str">
            <v>no</v>
          </cell>
          <cell r="L1084" t="str">
            <v>spring_chinook_AND_steelhead</v>
          </cell>
        </row>
        <row r="1085">
          <cell r="C1085" t="str">
            <v>Twisp River Middle 05</v>
          </cell>
          <cell r="D1085" t="str">
            <v>Channel Modification</v>
          </cell>
          <cell r="E1085" t="str">
            <v>Coarse Substrate, Cover- Wood, Pool Quantity&amp; Quality, Channel Stability, Coarse Substrate, Cover- Wood, Pool Quantity&amp; Quality, Channel Stability, Coarse Substrate, Cover- Wood, Pool Quantity &amp; Quality, % Fines/Embeddedness, Coarse Substrate, Cover- Wood</v>
          </cell>
          <cell r="F1085" t="str">
            <v>from_HQ_pathway Summer Rearing Winter Rearing</v>
          </cell>
          <cell r="G1085" t="str">
            <v>yes</v>
          </cell>
          <cell r="H1085" t="str">
            <v>yes</v>
          </cell>
          <cell r="I1085" t="str">
            <v>no</v>
          </cell>
          <cell r="J1085" t="str">
            <v>yes</v>
          </cell>
          <cell r="K1085" t="str">
            <v>no</v>
          </cell>
          <cell r="L1085" t="str">
            <v>spring_chinook_AND_steelhead</v>
          </cell>
        </row>
        <row r="1086">
          <cell r="C1086" t="str">
            <v>Twisp River Middle 05</v>
          </cell>
          <cell r="D1086" t="str">
            <v>Fine Sediment Management</v>
          </cell>
          <cell r="E1086" t="str">
            <v>Coarse Substrate, Pool Quantity&amp; Quality, Coarse Substrate, Pool Quantity&amp; Quality, Coarse Substrate, Pool Quantity &amp; Quality, % Fines/Embeddedness, Coarse Substrate</v>
          </cell>
          <cell r="F1086" t="str">
            <v>from_HQ_pathway Summer Rearing Winter Rearing</v>
          </cell>
          <cell r="G1086" t="str">
            <v>yes</v>
          </cell>
          <cell r="H1086" t="str">
            <v>yes</v>
          </cell>
          <cell r="I1086" t="str">
            <v>no</v>
          </cell>
          <cell r="J1086" t="str">
            <v>yes</v>
          </cell>
          <cell r="K1086" t="str">
            <v>no</v>
          </cell>
          <cell r="L1086" t="str">
            <v>spring_chinook_AND_steelhead</v>
          </cell>
        </row>
        <row r="1087">
          <cell r="C1087" t="str">
            <v>Twisp River Middle 05</v>
          </cell>
          <cell r="D1087" t="str">
            <v>Side Channel/Off-Channel Habitat Restoration</v>
          </cell>
          <cell r="E1087" t="str">
            <v>Off-Channel- Side-Channels, Off-Channel- Side-Channels, Off-Channel- Side-Channels, Off-Channel- Side-Channels</v>
          </cell>
          <cell r="F1087" t="str">
            <v>from_HQ_pathway Summer Rearing Winter Rearing</v>
          </cell>
          <cell r="G1087" t="str">
            <v>yes</v>
          </cell>
          <cell r="H1087" t="str">
            <v>yes</v>
          </cell>
          <cell r="I1087" t="str">
            <v>no</v>
          </cell>
          <cell r="J1087" t="str">
            <v>yes</v>
          </cell>
          <cell r="K1087" t="str">
            <v>no</v>
          </cell>
          <cell r="L1087" t="str">
            <v>spring_chinook_AND_steelhead</v>
          </cell>
        </row>
        <row r="1088">
          <cell r="C1088" t="str">
            <v>Twisp River Middle 05</v>
          </cell>
          <cell r="D1088" t="str">
            <v>Channel Complexity Restoration</v>
          </cell>
          <cell r="E1088" t="str">
            <v>Channel Stability, Channel Stability, % Fines/Embeddedness</v>
          </cell>
          <cell r="F1088" t="str">
            <v>from_HQ_pathway Winter Rearing</v>
          </cell>
          <cell r="G1088" t="str">
            <v>yes</v>
          </cell>
          <cell r="H1088" t="str">
            <v>yes</v>
          </cell>
          <cell r="I1088" t="str">
            <v>no</v>
          </cell>
          <cell r="J1088" t="str">
            <v>yes</v>
          </cell>
          <cell r="K1088" t="str">
            <v>no</v>
          </cell>
          <cell r="L1088" t="str">
            <v>spring_chinook_AND_steelhead</v>
          </cell>
        </row>
        <row r="1089">
          <cell r="C1089" t="str">
            <v>Twisp River Middle 06</v>
          </cell>
          <cell r="D1089" t="str">
            <v>Channel Complexity Restoration</v>
          </cell>
          <cell r="E1089" t="str">
            <v>Cover- Wood, Cover- Wood</v>
          </cell>
          <cell r="F1089" t="str">
            <v>Summer Rearing Winter Rearing</v>
          </cell>
          <cell r="G1089" t="str">
            <v>no</v>
          </cell>
          <cell r="H1089" t="str">
            <v>no</v>
          </cell>
          <cell r="I1089" t="str">
            <v>no</v>
          </cell>
          <cell r="J1089" t="str">
            <v>yes</v>
          </cell>
          <cell r="K1089" t="str">
            <v>no</v>
          </cell>
          <cell r="L1089" t="str">
            <v>steelhead</v>
          </cell>
        </row>
        <row r="1090">
          <cell r="C1090" t="str">
            <v>Twisp River Middle 06</v>
          </cell>
          <cell r="D1090" t="str">
            <v>Channel Modification</v>
          </cell>
          <cell r="E1090" t="str">
            <v>Cover- Wood, Cover- Wood</v>
          </cell>
          <cell r="F1090" t="str">
            <v>Summer Rearing Winter Rearing</v>
          </cell>
          <cell r="G1090" t="str">
            <v>no</v>
          </cell>
          <cell r="H1090" t="str">
            <v>no</v>
          </cell>
          <cell r="I1090" t="str">
            <v>no</v>
          </cell>
          <cell r="J1090" t="str">
            <v>yes</v>
          </cell>
          <cell r="K1090" t="str">
            <v>no</v>
          </cell>
          <cell r="L1090" t="str">
            <v>steelhead</v>
          </cell>
        </row>
        <row r="1091">
          <cell r="C1091" t="str">
            <v>Twisp River Middle 06</v>
          </cell>
          <cell r="D1091" t="str">
            <v>Side Channel/Off-Channel Habitat Restoration</v>
          </cell>
          <cell r="E1091" t="str">
            <v>Off-Channel- Side-Channels, Off-Channel- Side-Channels</v>
          </cell>
          <cell r="F1091" t="str">
            <v>Summer Rearing Winter Rearing</v>
          </cell>
          <cell r="G1091" t="str">
            <v>no</v>
          </cell>
          <cell r="H1091" t="str">
            <v>no</v>
          </cell>
          <cell r="I1091" t="str">
            <v>no</v>
          </cell>
          <cell r="J1091" t="str">
            <v>yes</v>
          </cell>
          <cell r="K1091" t="str">
            <v>no</v>
          </cell>
          <cell r="L1091" t="str">
            <v>steelhead</v>
          </cell>
        </row>
        <row r="1092">
          <cell r="C1092" t="str">
            <v>Twisp River Middle 06</v>
          </cell>
          <cell r="D1092" t="str">
            <v>Water Quality Improvement</v>
          </cell>
          <cell r="E1092" t="str">
            <v>Temperature- Rearing</v>
          </cell>
          <cell r="F1092" t="str">
            <v>Summer Rearing</v>
          </cell>
          <cell r="G1092" t="str">
            <v>no</v>
          </cell>
          <cell r="H1092" t="str">
            <v>no</v>
          </cell>
          <cell r="I1092" t="str">
            <v>no</v>
          </cell>
          <cell r="J1092" t="str">
            <v>yes</v>
          </cell>
          <cell r="K1092" t="str">
            <v>no</v>
          </cell>
          <cell r="L1092" t="str">
            <v>steelhead</v>
          </cell>
        </row>
        <row r="1093">
          <cell r="C1093" t="str">
            <v>Twisp River Middle 07</v>
          </cell>
          <cell r="D1093" t="str">
            <v>Floodplain Reconnection</v>
          </cell>
          <cell r="E1093" t="str">
            <v>Riparian- Canopy Cover, Off-Channel- Floodplain, Riparian- Canopy Cover, Off-Channel- Floodplain, Off-Channel- Floodplain</v>
          </cell>
          <cell r="F1093" t="str">
            <v>from_HQ_pathway Summer Rearing</v>
          </cell>
          <cell r="G1093" t="str">
            <v>yes</v>
          </cell>
          <cell r="H1093" t="str">
            <v>yes</v>
          </cell>
          <cell r="I1093" t="str">
            <v>no</v>
          </cell>
          <cell r="J1093" t="str">
            <v>yes</v>
          </cell>
          <cell r="K1093" t="str">
            <v>no</v>
          </cell>
          <cell r="L1093" t="str">
            <v>spring_chinook_AND_steelhead</v>
          </cell>
        </row>
        <row r="1094">
          <cell r="C1094" t="str">
            <v>Twisp River Middle 07</v>
          </cell>
          <cell r="D1094" t="str">
            <v>Instream Flow Acquisition</v>
          </cell>
          <cell r="E1094" t="str">
            <v>Riparian- Canopy Cover, Riparian- Canopy Cover</v>
          </cell>
          <cell r="F1094" t="str">
            <v>from_HQ_pathway</v>
          </cell>
          <cell r="G1094" t="str">
            <v>yes</v>
          </cell>
          <cell r="H1094" t="str">
            <v>yes</v>
          </cell>
          <cell r="I1094" t="str">
            <v>no</v>
          </cell>
          <cell r="J1094" t="str">
            <v>no</v>
          </cell>
          <cell r="K1094" t="str">
            <v>no</v>
          </cell>
          <cell r="L1094" t="str">
            <v>spring_chinook_AND_steelhead</v>
          </cell>
        </row>
        <row r="1095">
          <cell r="C1095" t="str">
            <v>Twisp River Middle 07</v>
          </cell>
          <cell r="D1095" t="str">
            <v>Restoration</v>
          </cell>
          <cell r="E1095" t="str">
            <v>Riparian- Canopy Cover, Riparian- Canopy Cover</v>
          </cell>
          <cell r="F1095" t="str">
            <v>from_HQ_pathway</v>
          </cell>
          <cell r="G1095" t="str">
            <v>yes</v>
          </cell>
          <cell r="H1095" t="str">
            <v>yes</v>
          </cell>
          <cell r="I1095" t="str">
            <v>no</v>
          </cell>
          <cell r="J1095" t="str">
            <v>no</v>
          </cell>
          <cell r="K1095" t="str">
            <v>no</v>
          </cell>
          <cell r="L1095" t="str">
            <v>spring_chinook_AND_steelhead</v>
          </cell>
        </row>
        <row r="1096">
          <cell r="C1096" t="str">
            <v>Twisp River Middle 07</v>
          </cell>
          <cell r="D1096" t="str">
            <v>Side Channel/Off-Channel Habitat Restoration</v>
          </cell>
          <cell r="E1096" t="str">
            <v>Riparian- Canopy Cover, Channel Stability, Bank Stability, Stability, Riparian- Canopy Cover, Channel Stability, Bank Stability, Stability</v>
          </cell>
          <cell r="F1096" t="str">
            <v>from_HQ_pathway</v>
          </cell>
          <cell r="G1096" t="str">
            <v>yes</v>
          </cell>
          <cell r="H1096" t="str">
            <v>yes</v>
          </cell>
          <cell r="I1096" t="str">
            <v>no</v>
          </cell>
          <cell r="J1096" t="str">
            <v>no</v>
          </cell>
          <cell r="K1096" t="str">
            <v>no</v>
          </cell>
          <cell r="L1096" t="str">
            <v>spring_chinook_AND_steelhead</v>
          </cell>
        </row>
        <row r="1097">
          <cell r="C1097" t="str">
            <v>Twisp River Middle 07</v>
          </cell>
          <cell r="D1097" t="str">
            <v>Channel Complexity Restoration</v>
          </cell>
          <cell r="E1097" t="str">
            <v>Cover- Wood, Pool Quantity&amp; Quality, Cover- Wood, Pool Quantity&amp; Quality, Cover- Wood, Pool Quantity &amp; Quality, Cover- Wood</v>
          </cell>
          <cell r="F1097" t="str">
            <v>from_HQ_pathway Summer Rearing Winter Rearing</v>
          </cell>
          <cell r="G1097" t="str">
            <v>yes</v>
          </cell>
          <cell r="H1097" t="str">
            <v>yes</v>
          </cell>
          <cell r="I1097" t="str">
            <v>no</v>
          </cell>
          <cell r="J1097" t="str">
            <v>yes</v>
          </cell>
          <cell r="K1097" t="str">
            <v>no</v>
          </cell>
          <cell r="L1097" t="str">
            <v>spring_chinook_AND_steelhead</v>
          </cell>
        </row>
        <row r="1098">
          <cell r="C1098" t="str">
            <v>Twisp River Middle 07</v>
          </cell>
          <cell r="D1098" t="str">
            <v>Channel Modification</v>
          </cell>
          <cell r="E1098" t="str">
            <v>Cover- Wood, Pool Quantity&amp; Quality, Channel Stability, Bank Stability, Stability, Cover- Wood, Pool Quantity&amp; Quality, Channel Stability, Bank Stability, Stability, Cover- Wood, Pool Quantity &amp; Quality, Cover- Wood</v>
          </cell>
          <cell r="F1098" t="str">
            <v>from_HQ_pathway Summer Rearing Winter Rearing</v>
          </cell>
          <cell r="G1098" t="str">
            <v>yes</v>
          </cell>
          <cell r="H1098" t="str">
            <v>yes</v>
          </cell>
          <cell r="I1098" t="str">
            <v>no</v>
          </cell>
          <cell r="J1098" t="str">
            <v>yes</v>
          </cell>
          <cell r="K1098" t="str">
            <v>no</v>
          </cell>
          <cell r="L1098" t="str">
            <v>spring_chinook_AND_steelhead</v>
          </cell>
        </row>
        <row r="1099">
          <cell r="C1099" t="str">
            <v>Twisp River Middle 07</v>
          </cell>
          <cell r="D1099" t="str">
            <v>Fine Sediment Management</v>
          </cell>
          <cell r="E1099" t="str">
            <v>Pool Quantity&amp; Quality, Pool Quantity&amp; Quality, Pool Quantity &amp; Quality</v>
          </cell>
          <cell r="F1099" t="str">
            <v>from_HQ_pathway Summer Rearing</v>
          </cell>
          <cell r="G1099" t="str">
            <v>yes</v>
          </cell>
          <cell r="H1099" t="str">
            <v>yes</v>
          </cell>
          <cell r="I1099" t="str">
            <v>no</v>
          </cell>
          <cell r="J1099" t="str">
            <v>yes</v>
          </cell>
          <cell r="K1099" t="str">
            <v>no</v>
          </cell>
          <cell r="L1099" t="str">
            <v>spring_chinook_AND_steelhead</v>
          </cell>
        </row>
        <row r="1100">
          <cell r="C1100" t="str">
            <v>Twisp River Middle 07</v>
          </cell>
          <cell r="D1100" t="str">
            <v>Side Channel/Off-Channel Habitat Restoration</v>
          </cell>
          <cell r="E1100" t="str">
            <v>Off-Channel- Side-Channels, Off-Channel- Side-Channels, Off-Channel- Side-Channels, Off-Channel- Side-Channels</v>
          </cell>
          <cell r="F1100" t="str">
            <v>from_HQ_pathway Summer Rearing Winter Rearing</v>
          </cell>
          <cell r="G1100" t="str">
            <v>yes</v>
          </cell>
          <cell r="H1100" t="str">
            <v>yes</v>
          </cell>
          <cell r="I1100" t="str">
            <v>no</v>
          </cell>
          <cell r="J1100" t="str">
            <v>yes</v>
          </cell>
          <cell r="K1100" t="str">
            <v>no</v>
          </cell>
          <cell r="L1100" t="str">
            <v>spring_chinook_AND_steelhead</v>
          </cell>
        </row>
        <row r="1101">
          <cell r="C1101" t="str">
            <v>Twisp River Middle 07</v>
          </cell>
          <cell r="D1101" t="str">
            <v>Bank Restoration</v>
          </cell>
          <cell r="E1101" t="str">
            <v>Channel Stability, Bank Stability, Stability, Channel Stability, Bank Stability, Stability</v>
          </cell>
          <cell r="F1101" t="str">
            <v>from_HQ_pathway</v>
          </cell>
          <cell r="G1101" t="str">
            <v>yes</v>
          </cell>
          <cell r="H1101" t="str">
            <v>yes</v>
          </cell>
          <cell r="I1101" t="str">
            <v>no</v>
          </cell>
          <cell r="J1101" t="str">
            <v>no</v>
          </cell>
          <cell r="K1101" t="str">
            <v>no</v>
          </cell>
          <cell r="L1101" t="str">
            <v>spring_chinook_AND_steelhead</v>
          </cell>
        </row>
        <row r="1102">
          <cell r="C1102" t="str">
            <v>Twisp River Middle 07</v>
          </cell>
          <cell r="D1102" t="str">
            <v>Channel Complexity Restoration</v>
          </cell>
          <cell r="E1102" t="str">
            <v>Channel Stability, Bank Stability, Stability, Channel Stability, Bank Stability, Stability</v>
          </cell>
          <cell r="F1102" t="str">
            <v>from_HQ_pathway</v>
          </cell>
          <cell r="G1102" t="str">
            <v>yes</v>
          </cell>
          <cell r="H1102" t="str">
            <v>yes</v>
          </cell>
          <cell r="I1102" t="str">
            <v>no</v>
          </cell>
          <cell r="J1102" t="str">
            <v>no</v>
          </cell>
          <cell r="K1102" t="str">
            <v>no</v>
          </cell>
          <cell r="L1102" t="str">
            <v>spring_chinook_AND_steelhead</v>
          </cell>
        </row>
        <row r="1103">
          <cell r="C1103" t="str">
            <v>Twisp River Middle 07</v>
          </cell>
          <cell r="D1103" t="str">
            <v>Floodplain Reconnection</v>
          </cell>
          <cell r="E1103" t="str">
            <v>Channel Stability, Bank Stability, Stability, Channel Stability, Bank Stability, Stability</v>
          </cell>
          <cell r="F1103" t="str">
            <v>from_HQ_pathway</v>
          </cell>
          <cell r="G1103" t="str">
            <v>yes</v>
          </cell>
          <cell r="H1103" t="str">
            <v>yes</v>
          </cell>
          <cell r="I1103" t="str">
            <v>no</v>
          </cell>
          <cell r="J1103" t="str">
            <v>no</v>
          </cell>
          <cell r="K1103" t="str">
            <v>no</v>
          </cell>
          <cell r="L1103" t="str">
            <v>spring_chinook_AND_steelhead</v>
          </cell>
        </row>
        <row r="1104">
          <cell r="C1104" t="str">
            <v>Twisp River Middle 08</v>
          </cell>
          <cell r="D1104" t="str">
            <v>Floodplain Reconnection</v>
          </cell>
          <cell r="E1104" t="str">
            <v>Riparian- Canopy Cover, Off-Channel- Floodplain, Riparian- Canopy Cover, Off-Channel- Floodplain, Off-Channel- Floodplain</v>
          </cell>
          <cell r="F1104" t="str">
            <v>from_HQ_pathway Summer Rearing</v>
          </cell>
          <cell r="G1104" t="str">
            <v>yes</v>
          </cell>
          <cell r="H1104" t="str">
            <v>yes</v>
          </cell>
          <cell r="I1104" t="str">
            <v>no</v>
          </cell>
          <cell r="J1104" t="str">
            <v>yes</v>
          </cell>
          <cell r="K1104" t="str">
            <v>no</v>
          </cell>
          <cell r="L1104" t="str">
            <v>spring_chinook_AND_steelhead</v>
          </cell>
        </row>
        <row r="1105">
          <cell r="C1105" t="str">
            <v>Twisp River Middle 08</v>
          </cell>
          <cell r="D1105" t="str">
            <v>Instream Flow Acquisition</v>
          </cell>
          <cell r="E1105" t="str">
            <v>Riparian- Canopy Cover, Riparian- Canopy Cover</v>
          </cell>
          <cell r="F1105" t="str">
            <v>from_HQ_pathway</v>
          </cell>
          <cell r="G1105" t="str">
            <v>yes</v>
          </cell>
          <cell r="H1105" t="str">
            <v>yes</v>
          </cell>
          <cell r="I1105" t="str">
            <v>no</v>
          </cell>
          <cell r="J1105" t="str">
            <v>no</v>
          </cell>
          <cell r="K1105" t="str">
            <v>no</v>
          </cell>
          <cell r="L1105" t="str">
            <v>spring_chinook_AND_steelhead</v>
          </cell>
        </row>
        <row r="1106">
          <cell r="C1106" t="str">
            <v>Twisp River Middle 08</v>
          </cell>
          <cell r="D1106" t="str">
            <v>Restoration</v>
          </cell>
          <cell r="E1106" t="str">
            <v>Riparian- Canopy Cover, Riparian- Canopy Cover</v>
          </cell>
          <cell r="F1106" t="str">
            <v>from_HQ_pathway</v>
          </cell>
          <cell r="G1106" t="str">
            <v>yes</v>
          </cell>
          <cell r="H1106" t="str">
            <v>yes</v>
          </cell>
          <cell r="I1106" t="str">
            <v>no</v>
          </cell>
          <cell r="J1106" t="str">
            <v>no</v>
          </cell>
          <cell r="K1106" t="str">
            <v>no</v>
          </cell>
          <cell r="L1106" t="str">
            <v>spring_chinook_AND_steelhead</v>
          </cell>
        </row>
        <row r="1107">
          <cell r="C1107" t="str">
            <v>Twisp River Middle 08</v>
          </cell>
          <cell r="D1107" t="str">
            <v>Side Channel/Off-Channel Habitat Restoration</v>
          </cell>
          <cell r="E1107" t="str">
            <v>Riparian- Canopy Cover, Channel Stability, Bank Stability, Stability, Riparian- Canopy Cover, Channel Stability, Bank Stability, Stability</v>
          </cell>
          <cell r="F1107" t="str">
            <v>from_HQ_pathway</v>
          </cell>
          <cell r="G1107" t="str">
            <v>yes</v>
          </cell>
          <cell r="H1107" t="str">
            <v>yes</v>
          </cell>
          <cell r="I1107" t="str">
            <v>no</v>
          </cell>
          <cell r="J1107" t="str">
            <v>no</v>
          </cell>
          <cell r="K1107" t="str">
            <v>no</v>
          </cell>
          <cell r="L1107" t="str">
            <v>spring_chinook_AND_steelhead</v>
          </cell>
        </row>
        <row r="1108">
          <cell r="C1108" t="str">
            <v>Twisp River Middle 08</v>
          </cell>
          <cell r="D1108" t="str">
            <v>Channel Complexity Restoration</v>
          </cell>
          <cell r="E1108" t="str">
            <v>Cover- Wood, Pool Quantity&amp; Quality, Cover- Wood, Pool Quantity&amp; Quality, Cover- Wood, Pool Quantity &amp; Quality, Cover- Wood</v>
          </cell>
          <cell r="F1108" t="str">
            <v>from_HQ_pathway Summer Rearing Winter Rearing</v>
          </cell>
          <cell r="G1108" t="str">
            <v>yes</v>
          </cell>
          <cell r="H1108" t="str">
            <v>yes</v>
          </cell>
          <cell r="I1108" t="str">
            <v>no</v>
          </cell>
          <cell r="J1108" t="str">
            <v>yes</v>
          </cell>
          <cell r="K1108" t="str">
            <v>no</v>
          </cell>
          <cell r="L1108" t="str">
            <v>spring_chinook_AND_steelhead</v>
          </cell>
        </row>
        <row r="1109">
          <cell r="C1109" t="str">
            <v>Twisp River Middle 08</v>
          </cell>
          <cell r="D1109" t="str">
            <v>Channel Modification</v>
          </cell>
          <cell r="E1109" t="str">
            <v>Cover- Wood, Pool Quantity&amp; Quality, Channel Stability, Bank Stability, Stability, Cover- Wood, Pool Quantity&amp; Quality, Channel Stability, Bank Stability, Stability, Cover- Wood, Pool Quantity &amp; Quality, Cover- Wood</v>
          </cell>
          <cell r="F1109" t="str">
            <v>from_HQ_pathway Summer Rearing Winter Rearing</v>
          </cell>
          <cell r="G1109" t="str">
            <v>yes</v>
          </cell>
          <cell r="H1109" t="str">
            <v>yes</v>
          </cell>
          <cell r="I1109" t="str">
            <v>no</v>
          </cell>
          <cell r="J1109" t="str">
            <v>yes</v>
          </cell>
          <cell r="K1109" t="str">
            <v>no</v>
          </cell>
          <cell r="L1109" t="str">
            <v>spring_chinook_AND_steelhead</v>
          </cell>
        </row>
        <row r="1110">
          <cell r="C1110" t="str">
            <v>Twisp River Middle 08</v>
          </cell>
          <cell r="D1110" t="str">
            <v>Fine Sediment Management</v>
          </cell>
          <cell r="E1110" t="str">
            <v>Pool Quantity&amp; Quality, Pool Quantity&amp; Quality, Pool Quantity &amp; Quality</v>
          </cell>
          <cell r="F1110" t="str">
            <v>from_HQ_pathway Summer Rearing</v>
          </cell>
          <cell r="G1110" t="str">
            <v>yes</v>
          </cell>
          <cell r="H1110" t="str">
            <v>yes</v>
          </cell>
          <cell r="I1110" t="str">
            <v>no</v>
          </cell>
          <cell r="J1110" t="str">
            <v>yes</v>
          </cell>
          <cell r="K1110" t="str">
            <v>no</v>
          </cell>
          <cell r="L1110" t="str">
            <v>spring_chinook_AND_steelhead</v>
          </cell>
        </row>
        <row r="1111">
          <cell r="C1111" t="str">
            <v>Twisp River Middle 08</v>
          </cell>
          <cell r="D1111" t="str">
            <v>Side Channel/Off-Channel Habitat Restoration</v>
          </cell>
          <cell r="E1111" t="str">
            <v>Off-Channel- Side-Channels, Off-Channel- Side-Channels, Off-Channel- Side-Channels, Off-Channel- Side-Channels</v>
          </cell>
          <cell r="F1111" t="str">
            <v>from_HQ_pathway Summer Rearing Winter Rearing</v>
          </cell>
          <cell r="G1111" t="str">
            <v>yes</v>
          </cell>
          <cell r="H1111" t="str">
            <v>yes</v>
          </cell>
          <cell r="I1111" t="str">
            <v>no</v>
          </cell>
          <cell r="J1111" t="str">
            <v>yes</v>
          </cell>
          <cell r="K1111" t="str">
            <v>no</v>
          </cell>
          <cell r="L1111" t="str">
            <v>spring_chinook_AND_steelhead</v>
          </cell>
        </row>
        <row r="1112">
          <cell r="C1112" t="str">
            <v>Twisp River Middle 08</v>
          </cell>
          <cell r="D1112" t="str">
            <v>Bank Restoration</v>
          </cell>
          <cell r="E1112" t="str">
            <v>Channel Stability, Bank Stability, Stability, Channel Stability, Bank Stability, Stability</v>
          </cell>
          <cell r="F1112" t="str">
            <v>from_HQ_pathway</v>
          </cell>
          <cell r="G1112" t="str">
            <v>yes</v>
          </cell>
          <cell r="H1112" t="str">
            <v>yes</v>
          </cell>
          <cell r="I1112" t="str">
            <v>no</v>
          </cell>
          <cell r="J1112" t="str">
            <v>no</v>
          </cell>
          <cell r="K1112" t="str">
            <v>no</v>
          </cell>
          <cell r="L1112" t="str">
            <v>spring_chinook_AND_steelhead</v>
          </cell>
        </row>
        <row r="1113">
          <cell r="C1113" t="str">
            <v>Twisp River Middle 08</v>
          </cell>
          <cell r="D1113" t="str">
            <v>Channel Complexity Restoration</v>
          </cell>
          <cell r="E1113" t="str">
            <v>Channel Stability, Bank Stability, Stability, Channel Stability, Bank Stability, Stability</v>
          </cell>
          <cell r="F1113" t="str">
            <v>from_HQ_pathway</v>
          </cell>
          <cell r="G1113" t="str">
            <v>yes</v>
          </cell>
          <cell r="H1113" t="str">
            <v>yes</v>
          </cell>
          <cell r="I1113" t="str">
            <v>no</v>
          </cell>
          <cell r="J1113" t="str">
            <v>no</v>
          </cell>
          <cell r="K1113" t="str">
            <v>no</v>
          </cell>
          <cell r="L1113" t="str">
            <v>spring_chinook_AND_steelhead</v>
          </cell>
        </row>
        <row r="1114">
          <cell r="C1114" t="str">
            <v>Twisp River Middle 08</v>
          </cell>
          <cell r="D1114" t="str">
            <v>Floodplain Reconnection</v>
          </cell>
          <cell r="E1114" t="str">
            <v>Channel Stability, Bank Stability, Stability, Channel Stability, Bank Stability, Stability</v>
          </cell>
          <cell r="F1114" t="str">
            <v>from_HQ_pathway</v>
          </cell>
          <cell r="G1114" t="str">
            <v>yes</v>
          </cell>
          <cell r="H1114" t="str">
            <v>yes</v>
          </cell>
          <cell r="I1114" t="str">
            <v>no</v>
          </cell>
          <cell r="J1114" t="str">
            <v>no</v>
          </cell>
          <cell r="K1114" t="str">
            <v>no</v>
          </cell>
          <cell r="L1114" t="str">
            <v>spring_chinook_AND_steelhead</v>
          </cell>
        </row>
        <row r="1115">
          <cell r="C1115" t="str">
            <v>Big Meadow Creek 01</v>
          </cell>
          <cell r="D1115" t="str">
            <v>Fish Passage Restoration</v>
          </cell>
          <cell r="E1115" t="str">
            <v>Fish Passage Barriers</v>
          </cell>
          <cell r="F1115" t="str">
            <v>from_Barriers_pathway</v>
          </cell>
          <cell r="G1115" t="str">
            <v>no</v>
          </cell>
          <cell r="H1115" t="str">
            <v>no</v>
          </cell>
          <cell r="I1115" t="str">
            <v>no</v>
          </cell>
          <cell r="J1115" t="str">
            <v>no</v>
          </cell>
          <cell r="K1115" t="str">
            <v>yes</v>
          </cell>
          <cell r="L1115" t="str">
            <v>spring_chinook_AND_steelhead</v>
          </cell>
        </row>
        <row r="1116">
          <cell r="C1116" t="str">
            <v>Chiwawa River Lower 01</v>
          </cell>
          <cell r="D1116" t="str">
            <v>Channel Complexity Restoration</v>
          </cell>
          <cell r="E1116" t="str">
            <v>Cover- Wood, Cover- Wood, Pool Quantity &amp; Quality, Cover- Wood</v>
          </cell>
          <cell r="F1116" t="str">
            <v>Fry Summer Rearing Winter Rearing</v>
          </cell>
          <cell r="G1116" t="str">
            <v>no</v>
          </cell>
          <cell r="H1116" t="str">
            <v>no</v>
          </cell>
          <cell r="I1116" t="str">
            <v>yes</v>
          </cell>
          <cell r="J1116" t="str">
            <v>no</v>
          </cell>
          <cell r="K1116" t="str">
            <v>no</v>
          </cell>
          <cell r="L1116" t="str">
            <v>spring_chinook</v>
          </cell>
        </row>
        <row r="1117">
          <cell r="C1117" t="str">
            <v>Chiwawa River Lower 01</v>
          </cell>
          <cell r="D1117" t="str">
            <v>Channel Modification</v>
          </cell>
          <cell r="E1117" t="str">
            <v>Cover- Wood, Cover- Wood, Pool Quantity &amp; Quality, % Fines/Embeddedness, Cover- Wood</v>
          </cell>
          <cell r="F1117" t="str">
            <v>Fry Summer Rearing Winter Rearing</v>
          </cell>
          <cell r="G1117" t="str">
            <v>no</v>
          </cell>
          <cell r="H1117" t="str">
            <v>no</v>
          </cell>
          <cell r="I1117" t="str">
            <v>yes</v>
          </cell>
          <cell r="J1117" t="str">
            <v>no</v>
          </cell>
          <cell r="K1117" t="str">
            <v>no</v>
          </cell>
          <cell r="L1117" t="str">
            <v>spring_chinook</v>
          </cell>
        </row>
        <row r="1118">
          <cell r="C1118" t="str">
            <v>Chiwawa River Lower 01</v>
          </cell>
          <cell r="D1118" t="str">
            <v>Side Channel/Off-Channel Habitat Restoration</v>
          </cell>
          <cell r="E1118" t="str">
            <v>Off-Channel- Side-Channels, Off-Channel- Side-Channels, Off-Channel- Side-Channels</v>
          </cell>
          <cell r="F1118" t="str">
            <v>Fry Summer Rearing Winter Rearing</v>
          </cell>
          <cell r="G1118" t="str">
            <v>no</v>
          </cell>
          <cell r="H1118" t="str">
            <v>no</v>
          </cell>
          <cell r="I1118" t="str">
            <v>yes</v>
          </cell>
          <cell r="J1118" t="str">
            <v>no</v>
          </cell>
          <cell r="K1118" t="str">
            <v>no</v>
          </cell>
          <cell r="L1118" t="str">
            <v>spring_chinook</v>
          </cell>
        </row>
        <row r="1119">
          <cell r="C1119" t="str">
            <v>Chiwawa River Lower 01</v>
          </cell>
          <cell r="D1119" t="str">
            <v>Enhance Food Resources</v>
          </cell>
          <cell r="E1119" t="str">
            <v>Food- Food Web Resources</v>
          </cell>
          <cell r="F1119" t="str">
            <v>Summer Rearing</v>
          </cell>
          <cell r="G1119" t="str">
            <v>no</v>
          </cell>
          <cell r="H1119" t="str">
            <v>no</v>
          </cell>
          <cell r="I1119" t="str">
            <v>yes</v>
          </cell>
          <cell r="J1119" t="str">
            <v>no</v>
          </cell>
          <cell r="K1119" t="str">
            <v>no</v>
          </cell>
          <cell r="L1119" t="str">
            <v>spring_chinook</v>
          </cell>
        </row>
        <row r="1120">
          <cell r="C1120" t="str">
            <v>Chiwawa River Lower 01</v>
          </cell>
          <cell r="D1120" t="str">
            <v>Fine Sediment Management</v>
          </cell>
          <cell r="E1120" t="str">
            <v>Pool Quantity &amp; Quality, % Fines/Embeddedness</v>
          </cell>
          <cell r="F1120" t="str">
            <v>Summer Rearing Winter Rearing</v>
          </cell>
          <cell r="G1120" t="str">
            <v>no</v>
          </cell>
          <cell r="H1120" t="str">
            <v>no</v>
          </cell>
          <cell r="I1120" t="str">
            <v>yes</v>
          </cell>
          <cell r="J1120" t="str">
            <v>no</v>
          </cell>
          <cell r="K1120" t="str">
            <v>no</v>
          </cell>
          <cell r="L1120" t="str">
            <v>spring_chinook</v>
          </cell>
        </row>
        <row r="1121">
          <cell r="C1121" t="str">
            <v>Chiwawa River Lower 01</v>
          </cell>
          <cell r="D1121" t="str">
            <v>Water Quality Improvement</v>
          </cell>
          <cell r="E1121" t="str">
            <v>Temperature- Rearing</v>
          </cell>
          <cell r="F1121" t="str">
            <v>Summer Rearing</v>
          </cell>
          <cell r="G1121" t="str">
            <v>no</v>
          </cell>
          <cell r="H1121" t="str">
            <v>no</v>
          </cell>
          <cell r="I1121" t="str">
            <v>yes</v>
          </cell>
          <cell r="J1121" t="str">
            <v>no</v>
          </cell>
          <cell r="K1121" t="str">
            <v>no</v>
          </cell>
          <cell r="L1121" t="str">
            <v>spring_chinook</v>
          </cell>
        </row>
        <row r="1122">
          <cell r="C1122" t="str">
            <v>Chiwawa River Lower 01</v>
          </cell>
          <cell r="D1122" t="str">
            <v>Bank Restoration</v>
          </cell>
          <cell r="E1122" t="str">
            <v>% Fines/Embeddedness</v>
          </cell>
          <cell r="F1122" t="str">
            <v>Winter Rearing</v>
          </cell>
          <cell r="G1122" t="str">
            <v>no</v>
          </cell>
          <cell r="H1122" t="str">
            <v>no</v>
          </cell>
          <cell r="I1122" t="str">
            <v>yes</v>
          </cell>
          <cell r="J1122" t="str">
            <v>no</v>
          </cell>
          <cell r="K1122" t="str">
            <v>no</v>
          </cell>
          <cell r="L1122" t="str">
            <v>spring_chinook</v>
          </cell>
        </row>
        <row r="1123">
          <cell r="C1123" t="str">
            <v>Chiwawa River Lower 01</v>
          </cell>
          <cell r="D1123" t="str">
            <v>Channel Complexity Restoration</v>
          </cell>
          <cell r="E1123" t="str">
            <v>% Fines/Embeddedness</v>
          </cell>
          <cell r="F1123" t="str">
            <v>Winter Rearing</v>
          </cell>
          <cell r="G1123" t="str">
            <v>no</v>
          </cell>
          <cell r="H1123" t="str">
            <v>no</v>
          </cell>
          <cell r="I1123" t="str">
            <v>yes</v>
          </cell>
          <cell r="J1123" t="str">
            <v>no</v>
          </cell>
          <cell r="K1123" t="str">
            <v>no</v>
          </cell>
          <cell r="L1123" t="str">
            <v>spring_chinook</v>
          </cell>
        </row>
        <row r="1124">
          <cell r="C1124" t="str">
            <v>Chiwawa River Lower 01</v>
          </cell>
          <cell r="D1124" t="str">
            <v>Floodplain Reconnection</v>
          </cell>
          <cell r="E1124" t="str">
            <v>Off-Channel- Floodplain, Off-Channel- Floodplain</v>
          </cell>
          <cell r="F1124" t="str">
            <v>Fry Summer Rearing</v>
          </cell>
          <cell r="G1124" t="str">
            <v>no</v>
          </cell>
          <cell r="H1124" t="str">
            <v>no</v>
          </cell>
          <cell r="I1124" t="str">
            <v>yes</v>
          </cell>
          <cell r="J1124" t="str">
            <v>no</v>
          </cell>
          <cell r="K1124" t="str">
            <v>no</v>
          </cell>
          <cell r="L1124" t="str">
            <v>spring_chinook</v>
          </cell>
        </row>
        <row r="1125">
          <cell r="C1125" t="str">
            <v>Chiwawa River Lower 02</v>
          </cell>
          <cell r="D1125" t="str">
            <v>Channel Complexity Restoration</v>
          </cell>
          <cell r="E1125" t="str">
            <v>Cover- Wood, Cover- Wood, Cover- Wood</v>
          </cell>
          <cell r="F1125" t="str">
            <v>Fry Summer Rearing Winter Rearing</v>
          </cell>
          <cell r="G1125" t="str">
            <v>no</v>
          </cell>
          <cell r="H1125" t="str">
            <v>no</v>
          </cell>
          <cell r="I1125" t="str">
            <v>yes</v>
          </cell>
          <cell r="J1125" t="str">
            <v>no</v>
          </cell>
          <cell r="K1125" t="str">
            <v>no</v>
          </cell>
          <cell r="L1125" t="str">
            <v>spring_chinook</v>
          </cell>
        </row>
        <row r="1126">
          <cell r="C1126" t="str">
            <v>Chiwawa River Lower 02</v>
          </cell>
          <cell r="D1126" t="str">
            <v>Channel Modification</v>
          </cell>
          <cell r="E1126" t="str">
            <v>Cover- Wood, Cover- Wood, Cover- Wood</v>
          </cell>
          <cell r="F1126" t="str">
            <v>Fry Summer Rearing Winter Rearing</v>
          </cell>
          <cell r="G1126" t="str">
            <v>no</v>
          </cell>
          <cell r="H1126" t="str">
            <v>no</v>
          </cell>
          <cell r="I1126" t="str">
            <v>yes</v>
          </cell>
          <cell r="J1126" t="str">
            <v>no</v>
          </cell>
          <cell r="K1126" t="str">
            <v>no</v>
          </cell>
          <cell r="L1126" t="str">
            <v>spring_chinook</v>
          </cell>
        </row>
        <row r="1127">
          <cell r="C1127" t="str">
            <v>Chiwawa River Lower 02</v>
          </cell>
          <cell r="D1127" t="str">
            <v>Side Channel/Off-Channel Habitat Restoration</v>
          </cell>
          <cell r="E1127" t="str">
            <v>Off-Channel- Side-Channels, Off-Channel- Side-Channels, Off-Channel- Side-Channels</v>
          </cell>
          <cell r="F1127" t="str">
            <v>Fry Summer Rearing Winter Rearing</v>
          </cell>
          <cell r="G1127" t="str">
            <v>no</v>
          </cell>
          <cell r="H1127" t="str">
            <v>no</v>
          </cell>
          <cell r="I1127" t="str">
            <v>yes</v>
          </cell>
          <cell r="J1127" t="str">
            <v>no</v>
          </cell>
          <cell r="K1127" t="str">
            <v>no</v>
          </cell>
          <cell r="L1127" t="str">
            <v>spring_chinook</v>
          </cell>
        </row>
        <row r="1128">
          <cell r="C1128" t="str">
            <v>Chiwawa River Lower 02</v>
          </cell>
          <cell r="D1128" t="str">
            <v>Enhance Food Resources</v>
          </cell>
          <cell r="E1128" t="str">
            <v>Food- Food Web Resources</v>
          </cell>
          <cell r="F1128" t="str">
            <v>Summer Rearing</v>
          </cell>
          <cell r="G1128" t="str">
            <v>no</v>
          </cell>
          <cell r="H1128" t="str">
            <v>no</v>
          </cell>
          <cell r="I1128" t="str">
            <v>yes</v>
          </cell>
          <cell r="J1128" t="str">
            <v>no</v>
          </cell>
          <cell r="K1128" t="str">
            <v>no</v>
          </cell>
          <cell r="L1128" t="str">
            <v>spring_chinook</v>
          </cell>
        </row>
        <row r="1129">
          <cell r="C1129" t="str">
            <v>Chiwawa River Lower 02</v>
          </cell>
          <cell r="D1129" t="str">
            <v>Water Quality Improvement</v>
          </cell>
          <cell r="E1129" t="str">
            <v>Temperature- Rearing</v>
          </cell>
          <cell r="F1129" t="str">
            <v>Summer Rearing</v>
          </cell>
          <cell r="G1129" t="str">
            <v>no</v>
          </cell>
          <cell r="H1129" t="str">
            <v>no</v>
          </cell>
          <cell r="I1129" t="str">
            <v>yes</v>
          </cell>
          <cell r="J1129" t="str">
            <v>no</v>
          </cell>
          <cell r="K1129" t="str">
            <v>no</v>
          </cell>
          <cell r="L1129" t="str">
            <v>spring_chinook</v>
          </cell>
        </row>
        <row r="1130">
          <cell r="C1130" t="str">
            <v>Chiwawa River Lower 02</v>
          </cell>
          <cell r="D1130" t="str">
            <v>Floodplain Reconnection</v>
          </cell>
          <cell r="E1130" t="str">
            <v>Off-Channel- Floodplain, Off-Channel- Floodplain</v>
          </cell>
          <cell r="F1130" t="str">
            <v>Fry Summer Rearing</v>
          </cell>
          <cell r="G1130" t="str">
            <v>no</v>
          </cell>
          <cell r="H1130" t="str">
            <v>no</v>
          </cell>
          <cell r="I1130" t="str">
            <v>yes</v>
          </cell>
          <cell r="J1130" t="str">
            <v>no</v>
          </cell>
          <cell r="K1130" t="str">
            <v>no</v>
          </cell>
          <cell r="L1130" t="str">
            <v>spring_chinook</v>
          </cell>
        </row>
        <row r="1131">
          <cell r="C1131" t="str">
            <v>Chiwawa River Lower 03</v>
          </cell>
          <cell r="D1131" t="str">
            <v>Channel Complexity Restoration</v>
          </cell>
          <cell r="E1131" t="str">
            <v>Cover- Wood, Cover- Wood, Pool Quantity &amp; Quality, Cover- Wood</v>
          </cell>
          <cell r="F1131" t="str">
            <v>Fry Summer Rearing Winter Rearing</v>
          </cell>
          <cell r="G1131" t="str">
            <v>no</v>
          </cell>
          <cell r="H1131" t="str">
            <v>no</v>
          </cell>
          <cell r="I1131" t="str">
            <v>yes</v>
          </cell>
          <cell r="J1131" t="str">
            <v>no</v>
          </cell>
          <cell r="K1131" t="str">
            <v>no</v>
          </cell>
          <cell r="L1131" t="str">
            <v>spring_chinook</v>
          </cell>
        </row>
        <row r="1132">
          <cell r="C1132" t="str">
            <v>Chiwawa River Lower 03</v>
          </cell>
          <cell r="D1132" t="str">
            <v>Channel Modification</v>
          </cell>
          <cell r="E1132" t="str">
            <v>Cover- Wood, Cover- Wood, Pool Quantity &amp; Quality, Cover- Wood</v>
          </cell>
          <cell r="F1132" t="str">
            <v>Fry Summer Rearing Winter Rearing</v>
          </cell>
          <cell r="G1132" t="str">
            <v>no</v>
          </cell>
          <cell r="H1132" t="str">
            <v>no</v>
          </cell>
          <cell r="I1132" t="str">
            <v>yes</v>
          </cell>
          <cell r="J1132" t="str">
            <v>no</v>
          </cell>
          <cell r="K1132" t="str">
            <v>no</v>
          </cell>
          <cell r="L1132" t="str">
            <v>spring_chinook</v>
          </cell>
        </row>
        <row r="1133">
          <cell r="C1133" t="str">
            <v>Chiwawa River Lower 03</v>
          </cell>
          <cell r="D1133" t="str">
            <v>Side Channel/Off-Channel Habitat Restoration</v>
          </cell>
          <cell r="E1133" t="str">
            <v>Off-Channel- Side-Channels, Off-Channel- Side-Channels, Off-Channel- Side-Channels</v>
          </cell>
          <cell r="F1133" t="str">
            <v>Fry Summer Rearing Winter Rearing</v>
          </cell>
          <cell r="G1133" t="str">
            <v>no</v>
          </cell>
          <cell r="H1133" t="str">
            <v>no</v>
          </cell>
          <cell r="I1133" t="str">
            <v>yes</v>
          </cell>
          <cell r="J1133" t="str">
            <v>no</v>
          </cell>
          <cell r="K1133" t="str">
            <v>no</v>
          </cell>
          <cell r="L1133" t="str">
            <v>spring_chinook</v>
          </cell>
        </row>
        <row r="1134">
          <cell r="C1134" t="str">
            <v>Chiwawa River Lower 03</v>
          </cell>
          <cell r="D1134" t="str">
            <v>Enhance Food Resources</v>
          </cell>
          <cell r="E1134" t="str">
            <v>Food- Food Web Resources</v>
          </cell>
          <cell r="F1134" t="str">
            <v>Summer Rearing</v>
          </cell>
          <cell r="G1134" t="str">
            <v>no</v>
          </cell>
          <cell r="H1134" t="str">
            <v>no</v>
          </cell>
          <cell r="I1134" t="str">
            <v>yes</v>
          </cell>
          <cell r="J1134" t="str">
            <v>no</v>
          </cell>
          <cell r="K1134" t="str">
            <v>no</v>
          </cell>
          <cell r="L1134" t="str">
            <v>spring_chinook</v>
          </cell>
        </row>
        <row r="1135">
          <cell r="C1135" t="str">
            <v>Chiwawa River Lower 03</v>
          </cell>
          <cell r="D1135" t="str">
            <v>Fine Sediment Management</v>
          </cell>
          <cell r="E1135" t="str">
            <v>Pool Quantity &amp; Quality</v>
          </cell>
          <cell r="F1135" t="str">
            <v>Summer Rearing</v>
          </cell>
          <cell r="G1135" t="str">
            <v>no</v>
          </cell>
          <cell r="H1135" t="str">
            <v>no</v>
          </cell>
          <cell r="I1135" t="str">
            <v>yes</v>
          </cell>
          <cell r="J1135" t="str">
            <v>no</v>
          </cell>
          <cell r="K1135" t="str">
            <v>no</v>
          </cell>
          <cell r="L1135" t="str">
            <v>spring_chinook</v>
          </cell>
        </row>
        <row r="1136">
          <cell r="C1136" t="str">
            <v>Chiwawa River Lower 03</v>
          </cell>
          <cell r="D1136" t="str">
            <v>Water Quality Improvement</v>
          </cell>
          <cell r="E1136" t="str">
            <v>Temperature- Rearing</v>
          </cell>
          <cell r="F1136" t="str">
            <v>Summer Rearing</v>
          </cell>
          <cell r="G1136" t="str">
            <v>no</v>
          </cell>
          <cell r="H1136" t="str">
            <v>no</v>
          </cell>
          <cell r="I1136" t="str">
            <v>yes</v>
          </cell>
          <cell r="J1136" t="str">
            <v>no</v>
          </cell>
          <cell r="K1136" t="str">
            <v>no</v>
          </cell>
          <cell r="L1136" t="str">
            <v>spring_chinook</v>
          </cell>
        </row>
        <row r="1137">
          <cell r="C1137" t="str">
            <v>Chiwawa River Lower 03</v>
          </cell>
          <cell r="D1137" t="str">
            <v>Floodplain Reconnection</v>
          </cell>
          <cell r="E1137" t="str">
            <v>Off-Channel- Floodplain, Off-Channel- Floodplain</v>
          </cell>
          <cell r="F1137" t="str">
            <v>Fry Summer Rearing</v>
          </cell>
          <cell r="G1137" t="str">
            <v>no</v>
          </cell>
          <cell r="H1137" t="str">
            <v>no</v>
          </cell>
          <cell r="I1137" t="str">
            <v>yes</v>
          </cell>
          <cell r="J1137" t="str">
            <v>no</v>
          </cell>
          <cell r="K1137" t="str">
            <v>no</v>
          </cell>
          <cell r="L1137" t="str">
            <v>spring_chinook</v>
          </cell>
        </row>
        <row r="1138">
          <cell r="C1138" t="str">
            <v>Chiwawa River Lower 04</v>
          </cell>
          <cell r="D1138" t="str">
            <v>Channel Complexity Restoration</v>
          </cell>
          <cell r="E1138" t="str">
            <v>Cover- Wood, Cover- Wood, Cover- Wood</v>
          </cell>
          <cell r="F1138" t="str">
            <v>Fry Summer Rearing Winter Rearing</v>
          </cell>
          <cell r="G1138" t="str">
            <v>no</v>
          </cell>
          <cell r="H1138" t="str">
            <v>no</v>
          </cell>
          <cell r="I1138" t="str">
            <v>yes</v>
          </cell>
          <cell r="J1138" t="str">
            <v>no</v>
          </cell>
          <cell r="K1138" t="str">
            <v>no</v>
          </cell>
          <cell r="L1138" t="str">
            <v>spring_chinook</v>
          </cell>
        </row>
        <row r="1139">
          <cell r="C1139" t="str">
            <v>Chiwawa River Lower 04</v>
          </cell>
          <cell r="D1139" t="str">
            <v>Channel Modification</v>
          </cell>
          <cell r="E1139" t="str">
            <v>Cover- Wood, Cover- Wood, Cover- Wood</v>
          </cell>
          <cell r="F1139" t="str">
            <v>Fry Summer Rearing Winter Rearing</v>
          </cell>
          <cell r="G1139" t="str">
            <v>no</v>
          </cell>
          <cell r="H1139" t="str">
            <v>no</v>
          </cell>
          <cell r="I1139" t="str">
            <v>yes</v>
          </cell>
          <cell r="J1139" t="str">
            <v>no</v>
          </cell>
          <cell r="K1139" t="str">
            <v>no</v>
          </cell>
          <cell r="L1139" t="str">
            <v>spring_chinook</v>
          </cell>
        </row>
        <row r="1140">
          <cell r="C1140" t="str">
            <v>Chiwawa River Lower 04</v>
          </cell>
          <cell r="D1140" t="str">
            <v>Side Channel/Off-Channel Habitat Restoration</v>
          </cell>
          <cell r="E1140" t="str">
            <v>Off-Channel- Side-Channels, Off-Channel- Side-Channels, Off-Channel- Side-Channels</v>
          </cell>
          <cell r="F1140" t="str">
            <v>Fry Summer Rearing Winter Rearing</v>
          </cell>
          <cell r="G1140" t="str">
            <v>no</v>
          </cell>
          <cell r="H1140" t="str">
            <v>no</v>
          </cell>
          <cell r="I1140" t="str">
            <v>yes</v>
          </cell>
          <cell r="J1140" t="str">
            <v>no</v>
          </cell>
          <cell r="K1140" t="str">
            <v>no</v>
          </cell>
          <cell r="L1140" t="str">
            <v>spring_chinook</v>
          </cell>
        </row>
        <row r="1141">
          <cell r="C1141" t="str">
            <v>Chiwawa River Lower 04</v>
          </cell>
          <cell r="D1141" t="str">
            <v>Enhance Food Resources</v>
          </cell>
          <cell r="E1141" t="str">
            <v>Food- Food Web Resources</v>
          </cell>
          <cell r="F1141" t="str">
            <v>Summer Rearing</v>
          </cell>
          <cell r="G1141" t="str">
            <v>no</v>
          </cell>
          <cell r="H1141" t="str">
            <v>no</v>
          </cell>
          <cell r="I1141" t="str">
            <v>yes</v>
          </cell>
          <cell r="J1141" t="str">
            <v>no</v>
          </cell>
          <cell r="K1141" t="str">
            <v>no</v>
          </cell>
          <cell r="L1141" t="str">
            <v>spring_chinook</v>
          </cell>
        </row>
        <row r="1142">
          <cell r="C1142" t="str">
            <v>Chiwawa River Lower 04</v>
          </cell>
          <cell r="D1142" t="str">
            <v>Water Quality Improvement</v>
          </cell>
          <cell r="E1142" t="str">
            <v>Temperature- Rearing</v>
          </cell>
          <cell r="F1142" t="str">
            <v>Summer Rearing</v>
          </cell>
          <cell r="G1142" t="str">
            <v>no</v>
          </cell>
          <cell r="H1142" t="str">
            <v>no</v>
          </cell>
          <cell r="I1142" t="str">
            <v>yes</v>
          </cell>
          <cell r="J1142" t="str">
            <v>no</v>
          </cell>
          <cell r="K1142" t="str">
            <v>no</v>
          </cell>
          <cell r="L1142" t="str">
            <v>spring_chinook</v>
          </cell>
        </row>
        <row r="1143">
          <cell r="C1143" t="str">
            <v>Chiwawa River Lower 04</v>
          </cell>
          <cell r="D1143" t="str">
            <v>Floodplain Reconnection</v>
          </cell>
          <cell r="E1143" t="str">
            <v>Off-Channel- Floodplain, Off-Channel- Floodplain</v>
          </cell>
          <cell r="F1143" t="str">
            <v>Fry Summer Rearing</v>
          </cell>
          <cell r="G1143" t="str">
            <v>no</v>
          </cell>
          <cell r="H1143" t="str">
            <v>no</v>
          </cell>
          <cell r="I1143" t="str">
            <v>yes</v>
          </cell>
          <cell r="J1143" t="str">
            <v>no</v>
          </cell>
          <cell r="K1143" t="str">
            <v>no</v>
          </cell>
          <cell r="L1143" t="str">
            <v>spring_chinook</v>
          </cell>
        </row>
        <row r="1144">
          <cell r="C1144" t="str">
            <v>Chiwawa River Lower 05</v>
          </cell>
          <cell r="D1144" t="str">
            <v>Channel Complexity Restoration</v>
          </cell>
          <cell r="E1144" t="str">
            <v>Cover- Wood, Cover- Wood, Pool Quantity &amp; Quality, Cover- Wood</v>
          </cell>
          <cell r="F1144" t="str">
            <v>Fry Summer Rearing Winter Rearing</v>
          </cell>
          <cell r="G1144" t="str">
            <v>no</v>
          </cell>
          <cell r="H1144" t="str">
            <v>no</v>
          </cell>
          <cell r="I1144" t="str">
            <v>yes</v>
          </cell>
          <cell r="J1144" t="str">
            <v>no</v>
          </cell>
          <cell r="K1144" t="str">
            <v>no</v>
          </cell>
          <cell r="L1144" t="str">
            <v>spring_chinook</v>
          </cell>
        </row>
        <row r="1145">
          <cell r="C1145" t="str">
            <v>Chiwawa River Lower 05</v>
          </cell>
          <cell r="D1145" t="str">
            <v>Channel Modification</v>
          </cell>
          <cell r="E1145" t="str">
            <v>Cover- Wood, Cover- Wood, Pool Quantity &amp; Quality, Cover- Wood</v>
          </cell>
          <cell r="F1145" t="str">
            <v>Fry Summer Rearing Winter Rearing</v>
          </cell>
          <cell r="G1145" t="str">
            <v>no</v>
          </cell>
          <cell r="H1145" t="str">
            <v>no</v>
          </cell>
          <cell r="I1145" t="str">
            <v>yes</v>
          </cell>
          <cell r="J1145" t="str">
            <v>no</v>
          </cell>
          <cell r="K1145" t="str">
            <v>no</v>
          </cell>
          <cell r="L1145" t="str">
            <v>spring_chinook</v>
          </cell>
        </row>
        <row r="1146">
          <cell r="C1146" t="str">
            <v>Chiwawa River Lower 05</v>
          </cell>
          <cell r="D1146" t="str">
            <v>Side Channel/Off-Channel Habitat Restoration</v>
          </cell>
          <cell r="E1146" t="str">
            <v>Off-Channel- Side-Channels, Off-Channel- Side-Channels, Off-Channel- Side-Channels</v>
          </cell>
          <cell r="F1146" t="str">
            <v>Fry Summer Rearing Winter Rearing</v>
          </cell>
          <cell r="G1146" t="str">
            <v>no</v>
          </cell>
          <cell r="H1146" t="str">
            <v>no</v>
          </cell>
          <cell r="I1146" t="str">
            <v>yes</v>
          </cell>
          <cell r="J1146" t="str">
            <v>no</v>
          </cell>
          <cell r="K1146" t="str">
            <v>no</v>
          </cell>
          <cell r="L1146" t="str">
            <v>spring_chinook</v>
          </cell>
        </row>
        <row r="1147">
          <cell r="C1147" t="str">
            <v>Chiwawa River Lower 05</v>
          </cell>
          <cell r="D1147" t="str">
            <v>Enhance Food Resources</v>
          </cell>
          <cell r="E1147" t="str">
            <v>Food- Food Web Resources</v>
          </cell>
          <cell r="F1147" t="str">
            <v>Summer Rearing</v>
          </cell>
          <cell r="G1147" t="str">
            <v>no</v>
          </cell>
          <cell r="H1147" t="str">
            <v>no</v>
          </cell>
          <cell r="I1147" t="str">
            <v>yes</v>
          </cell>
          <cell r="J1147" t="str">
            <v>no</v>
          </cell>
          <cell r="K1147" t="str">
            <v>no</v>
          </cell>
          <cell r="L1147" t="str">
            <v>spring_chinook</v>
          </cell>
        </row>
        <row r="1148">
          <cell r="C1148" t="str">
            <v>Chiwawa River Lower 05</v>
          </cell>
          <cell r="D1148" t="str">
            <v>Fine Sediment Management</v>
          </cell>
          <cell r="E1148" t="str">
            <v>Pool Quantity &amp; Quality</v>
          </cell>
          <cell r="F1148" t="str">
            <v>Summer Rearing</v>
          </cell>
          <cell r="G1148" t="str">
            <v>no</v>
          </cell>
          <cell r="H1148" t="str">
            <v>no</v>
          </cell>
          <cell r="I1148" t="str">
            <v>yes</v>
          </cell>
          <cell r="J1148" t="str">
            <v>no</v>
          </cell>
          <cell r="K1148" t="str">
            <v>no</v>
          </cell>
          <cell r="L1148" t="str">
            <v>spring_chinook</v>
          </cell>
        </row>
        <row r="1149">
          <cell r="C1149" t="str">
            <v>Chiwawa River Lower 05</v>
          </cell>
          <cell r="D1149" t="str">
            <v>Water Quality Improvement</v>
          </cell>
          <cell r="E1149" t="str">
            <v>Temperature- Rearing</v>
          </cell>
          <cell r="F1149" t="str">
            <v>Summer Rearing</v>
          </cell>
          <cell r="G1149" t="str">
            <v>no</v>
          </cell>
          <cell r="H1149" t="str">
            <v>no</v>
          </cell>
          <cell r="I1149" t="str">
            <v>yes</v>
          </cell>
          <cell r="J1149" t="str">
            <v>no</v>
          </cell>
          <cell r="K1149" t="str">
            <v>no</v>
          </cell>
          <cell r="L1149" t="str">
            <v>spring_chinook</v>
          </cell>
        </row>
        <row r="1150">
          <cell r="C1150" t="str">
            <v>Chiwawa River Lower 05</v>
          </cell>
          <cell r="D1150" t="str">
            <v>Floodplain Reconnection</v>
          </cell>
          <cell r="E1150" t="str">
            <v>Off-Channel- Floodplain, Off-Channel- Floodplain</v>
          </cell>
          <cell r="F1150" t="str">
            <v>Fry Summer Rearing</v>
          </cell>
          <cell r="G1150" t="str">
            <v>no</v>
          </cell>
          <cell r="H1150" t="str">
            <v>no</v>
          </cell>
          <cell r="I1150" t="str">
            <v>yes</v>
          </cell>
          <cell r="J1150" t="str">
            <v>no</v>
          </cell>
          <cell r="K1150" t="str">
            <v>no</v>
          </cell>
          <cell r="L1150" t="str">
            <v>spring_chinook</v>
          </cell>
        </row>
        <row r="1151">
          <cell r="C1151" t="str">
            <v>Chiwawa River Lower 06</v>
          </cell>
          <cell r="D1151" t="str">
            <v>Channel Complexity Restoration</v>
          </cell>
          <cell r="E1151" t="str">
            <v>Cover- Wood, Cover- Wood, Pool Quantity &amp; Quality, Cover- Wood</v>
          </cell>
          <cell r="F1151" t="str">
            <v>Fry Summer Rearing Winter Rearing</v>
          </cell>
          <cell r="G1151" t="str">
            <v>no</v>
          </cell>
          <cell r="H1151" t="str">
            <v>no</v>
          </cell>
          <cell r="I1151" t="str">
            <v>yes</v>
          </cell>
          <cell r="J1151" t="str">
            <v>no</v>
          </cell>
          <cell r="K1151" t="str">
            <v>no</v>
          </cell>
          <cell r="L1151" t="str">
            <v>spring_chinook</v>
          </cell>
        </row>
        <row r="1152">
          <cell r="C1152" t="str">
            <v>Chiwawa River Lower 06</v>
          </cell>
          <cell r="D1152" t="str">
            <v>Channel Modification</v>
          </cell>
          <cell r="E1152" t="str">
            <v>Cover- Wood, Cover- Wood, Pool Quantity &amp; Quality, Cover- Wood</v>
          </cell>
          <cell r="F1152" t="str">
            <v>Fry Summer Rearing Winter Rearing</v>
          </cell>
          <cell r="G1152" t="str">
            <v>no</v>
          </cell>
          <cell r="H1152" t="str">
            <v>no</v>
          </cell>
          <cell r="I1152" t="str">
            <v>yes</v>
          </cell>
          <cell r="J1152" t="str">
            <v>no</v>
          </cell>
          <cell r="K1152" t="str">
            <v>no</v>
          </cell>
          <cell r="L1152" t="str">
            <v>spring_chinook</v>
          </cell>
        </row>
        <row r="1153">
          <cell r="C1153" t="str">
            <v>Chiwawa River Lower 06</v>
          </cell>
          <cell r="D1153" t="str">
            <v>Side Channel/Off-Channel Habitat Restoration</v>
          </cell>
          <cell r="E1153" t="str">
            <v>Off-Channel- Side-Channels, Off-Channel- Side-Channels, Off-Channel- Side-Channels</v>
          </cell>
          <cell r="F1153" t="str">
            <v>Fry Summer Rearing Winter Rearing</v>
          </cell>
          <cell r="G1153" t="str">
            <v>no</v>
          </cell>
          <cell r="H1153" t="str">
            <v>no</v>
          </cell>
          <cell r="I1153" t="str">
            <v>yes</v>
          </cell>
          <cell r="J1153" t="str">
            <v>no</v>
          </cell>
          <cell r="K1153" t="str">
            <v>no</v>
          </cell>
          <cell r="L1153" t="str">
            <v>spring_chinook</v>
          </cell>
        </row>
        <row r="1154">
          <cell r="C1154" t="str">
            <v>Chiwawa River Lower 06</v>
          </cell>
          <cell r="D1154" t="str">
            <v>Enhance Food Resources</v>
          </cell>
          <cell r="E1154" t="str">
            <v>Food- Food Web Resources</v>
          </cell>
          <cell r="F1154" t="str">
            <v>Summer Rearing</v>
          </cell>
          <cell r="G1154" t="str">
            <v>no</v>
          </cell>
          <cell r="H1154" t="str">
            <v>no</v>
          </cell>
          <cell r="I1154" t="str">
            <v>yes</v>
          </cell>
          <cell r="J1154" t="str">
            <v>no</v>
          </cell>
          <cell r="K1154" t="str">
            <v>no</v>
          </cell>
          <cell r="L1154" t="str">
            <v>spring_chinook</v>
          </cell>
        </row>
        <row r="1155">
          <cell r="C1155" t="str">
            <v>Chiwawa River Lower 06</v>
          </cell>
          <cell r="D1155" t="str">
            <v>Fine Sediment Management</v>
          </cell>
          <cell r="E1155" t="str">
            <v>Pool Quantity &amp; Quality</v>
          </cell>
          <cell r="F1155" t="str">
            <v>Summer Rearing</v>
          </cell>
          <cell r="G1155" t="str">
            <v>no</v>
          </cell>
          <cell r="H1155" t="str">
            <v>no</v>
          </cell>
          <cell r="I1155" t="str">
            <v>yes</v>
          </cell>
          <cell r="J1155" t="str">
            <v>no</v>
          </cell>
          <cell r="K1155" t="str">
            <v>no</v>
          </cell>
          <cell r="L1155" t="str">
            <v>spring_chinook</v>
          </cell>
        </row>
        <row r="1156">
          <cell r="C1156" t="str">
            <v>Chiwawa River Lower 06</v>
          </cell>
          <cell r="D1156" t="str">
            <v>Floodplain Reconnection</v>
          </cell>
          <cell r="E1156" t="str">
            <v>Off-Channel- Floodplain, Off-Channel- Floodplain</v>
          </cell>
          <cell r="F1156" t="str">
            <v>Fry Summer Rearing</v>
          </cell>
          <cell r="G1156" t="str">
            <v>no</v>
          </cell>
          <cell r="H1156" t="str">
            <v>no</v>
          </cell>
          <cell r="I1156" t="str">
            <v>yes</v>
          </cell>
          <cell r="J1156" t="str">
            <v>no</v>
          </cell>
          <cell r="K1156" t="str">
            <v>no</v>
          </cell>
          <cell r="L1156" t="str">
            <v>spring_chinook</v>
          </cell>
        </row>
        <row r="1157">
          <cell r="C1157" t="str">
            <v>Chiwawa River Lower 07</v>
          </cell>
          <cell r="D1157" t="str">
            <v>Channel Complexity Restoration</v>
          </cell>
          <cell r="E1157" t="str">
            <v>Cover- Wood, Cover- Wood, Pool Quantity &amp; Quality, Cover- Wood</v>
          </cell>
          <cell r="F1157" t="str">
            <v>Fry Summer Rearing Winter Rearing</v>
          </cell>
          <cell r="G1157" t="str">
            <v>no</v>
          </cell>
          <cell r="H1157" t="str">
            <v>no</v>
          </cell>
          <cell r="I1157" t="str">
            <v>yes</v>
          </cell>
          <cell r="J1157" t="str">
            <v>no</v>
          </cell>
          <cell r="K1157" t="str">
            <v>no</v>
          </cell>
          <cell r="L1157" t="str">
            <v>spring_chinook</v>
          </cell>
        </row>
        <row r="1158">
          <cell r="C1158" t="str">
            <v>Chiwawa River Lower 07</v>
          </cell>
          <cell r="D1158" t="str">
            <v>Channel Modification</v>
          </cell>
          <cell r="E1158" t="str">
            <v>Cover- Wood, Cover- Wood, Pool Quantity &amp; Quality, Cover- Wood</v>
          </cell>
          <cell r="F1158" t="str">
            <v>Fry Summer Rearing Winter Rearing</v>
          </cell>
          <cell r="G1158" t="str">
            <v>no</v>
          </cell>
          <cell r="H1158" t="str">
            <v>no</v>
          </cell>
          <cell r="I1158" t="str">
            <v>yes</v>
          </cell>
          <cell r="J1158" t="str">
            <v>no</v>
          </cell>
          <cell r="K1158" t="str">
            <v>no</v>
          </cell>
          <cell r="L1158" t="str">
            <v>spring_chinook</v>
          </cell>
        </row>
        <row r="1159">
          <cell r="C1159" t="str">
            <v>Chiwawa River Lower 07</v>
          </cell>
          <cell r="D1159" t="str">
            <v>Side Channel/Off-Channel Habitat Restoration</v>
          </cell>
          <cell r="E1159" t="str">
            <v>Off-Channel- Side-Channels, Off-Channel- Side-Channels, Off-Channel- Side-Channels</v>
          </cell>
          <cell r="F1159" t="str">
            <v>Fry Summer Rearing Winter Rearing</v>
          </cell>
          <cell r="G1159" t="str">
            <v>no</v>
          </cell>
          <cell r="H1159" t="str">
            <v>no</v>
          </cell>
          <cell r="I1159" t="str">
            <v>yes</v>
          </cell>
          <cell r="J1159" t="str">
            <v>no</v>
          </cell>
          <cell r="K1159" t="str">
            <v>no</v>
          </cell>
          <cell r="L1159" t="str">
            <v>spring_chinook</v>
          </cell>
        </row>
        <row r="1160">
          <cell r="C1160" t="str">
            <v>Chiwawa River Lower 07</v>
          </cell>
          <cell r="D1160" t="str">
            <v>Enhance Food Resources</v>
          </cell>
          <cell r="E1160" t="str">
            <v>Food- Food Web Resources</v>
          </cell>
          <cell r="F1160" t="str">
            <v>Summer Rearing</v>
          </cell>
          <cell r="G1160" t="str">
            <v>no</v>
          </cell>
          <cell r="H1160" t="str">
            <v>no</v>
          </cell>
          <cell r="I1160" t="str">
            <v>yes</v>
          </cell>
          <cell r="J1160" t="str">
            <v>no</v>
          </cell>
          <cell r="K1160" t="str">
            <v>no</v>
          </cell>
          <cell r="L1160" t="str">
            <v>spring_chinook</v>
          </cell>
        </row>
        <row r="1161">
          <cell r="C1161" t="str">
            <v>Chiwawa River Lower 07</v>
          </cell>
          <cell r="D1161" t="str">
            <v>Fine Sediment Management</v>
          </cell>
          <cell r="E1161" t="str">
            <v>Pool Quantity &amp; Quality</v>
          </cell>
          <cell r="F1161" t="str">
            <v>Summer Rearing</v>
          </cell>
          <cell r="G1161" t="str">
            <v>no</v>
          </cell>
          <cell r="H1161" t="str">
            <v>no</v>
          </cell>
          <cell r="I1161" t="str">
            <v>yes</v>
          </cell>
          <cell r="J1161" t="str">
            <v>no</v>
          </cell>
          <cell r="K1161" t="str">
            <v>no</v>
          </cell>
          <cell r="L1161" t="str">
            <v>spring_chinook</v>
          </cell>
        </row>
        <row r="1162">
          <cell r="C1162" t="str">
            <v>Chiwawa River Lower 07</v>
          </cell>
          <cell r="D1162" t="str">
            <v>Water Quality Improvement</v>
          </cell>
          <cell r="E1162" t="str">
            <v>Temperature- Rearing</v>
          </cell>
          <cell r="F1162" t="str">
            <v>Summer Rearing</v>
          </cell>
          <cell r="G1162" t="str">
            <v>no</v>
          </cell>
          <cell r="H1162" t="str">
            <v>no</v>
          </cell>
          <cell r="I1162" t="str">
            <v>yes</v>
          </cell>
          <cell r="J1162" t="str">
            <v>no</v>
          </cell>
          <cell r="K1162" t="str">
            <v>no</v>
          </cell>
          <cell r="L1162" t="str">
            <v>spring_chinook</v>
          </cell>
        </row>
        <row r="1163">
          <cell r="C1163" t="str">
            <v>Chiwawa River Lower 07</v>
          </cell>
          <cell r="D1163" t="str">
            <v>Floodplain Reconnection</v>
          </cell>
          <cell r="E1163" t="str">
            <v>Off-Channel- Floodplain, Off-Channel- Floodplain</v>
          </cell>
          <cell r="F1163" t="str">
            <v>Fry Summer Rearing</v>
          </cell>
          <cell r="G1163" t="str">
            <v>no</v>
          </cell>
          <cell r="H1163" t="str">
            <v>no</v>
          </cell>
          <cell r="I1163" t="str">
            <v>yes</v>
          </cell>
          <cell r="J1163" t="str">
            <v>no</v>
          </cell>
          <cell r="K1163" t="str">
            <v>no</v>
          </cell>
          <cell r="L1163" t="str">
            <v>spring_chinook</v>
          </cell>
        </row>
        <row r="1164">
          <cell r="C1164" t="str">
            <v>Icicle Creek Lower 01</v>
          </cell>
          <cell r="D1164" t="str">
            <v>Channel Modification</v>
          </cell>
          <cell r="E1164" t="str">
            <v>Flow- Summer Base Flow</v>
          </cell>
          <cell r="F1164" t="str">
            <v>Adult Migration</v>
          </cell>
          <cell r="G1164" t="str">
            <v>no</v>
          </cell>
          <cell r="H1164" t="str">
            <v>no</v>
          </cell>
          <cell r="I1164" t="str">
            <v>no</v>
          </cell>
          <cell r="J1164" t="str">
            <v>yes</v>
          </cell>
          <cell r="K1164" t="str">
            <v>no</v>
          </cell>
          <cell r="L1164" t="str">
            <v>steelhead</v>
          </cell>
        </row>
        <row r="1165">
          <cell r="C1165" t="str">
            <v>Icicle Creek Lower 01</v>
          </cell>
          <cell r="D1165" t="str">
            <v>Instream Flow Acquisition</v>
          </cell>
          <cell r="E1165" t="str">
            <v>Flow- Summer Base Flow</v>
          </cell>
          <cell r="F1165" t="str">
            <v>Adult Migration</v>
          </cell>
          <cell r="G1165" t="str">
            <v>no</v>
          </cell>
          <cell r="H1165" t="str">
            <v>no</v>
          </cell>
          <cell r="I1165" t="str">
            <v>no</v>
          </cell>
          <cell r="J1165" t="str">
            <v>yes</v>
          </cell>
          <cell r="K1165" t="str">
            <v>no</v>
          </cell>
          <cell r="L1165" t="str">
            <v>steelhead</v>
          </cell>
        </row>
        <row r="1166">
          <cell r="C1166" t="str">
            <v>Icicle Creek Lower 01</v>
          </cell>
          <cell r="D1166" t="str">
            <v>Restoration</v>
          </cell>
          <cell r="E1166" t="str">
            <v>Flow- Summer Base Flow</v>
          </cell>
          <cell r="F1166" t="str">
            <v>Adult Migration</v>
          </cell>
          <cell r="G1166" t="str">
            <v>no</v>
          </cell>
          <cell r="H1166" t="str">
            <v>no</v>
          </cell>
          <cell r="I1166" t="str">
            <v>no</v>
          </cell>
          <cell r="J1166" t="str">
            <v>yes</v>
          </cell>
          <cell r="K1166" t="str">
            <v>no</v>
          </cell>
          <cell r="L1166" t="str">
            <v>steelhead</v>
          </cell>
        </row>
        <row r="1167">
          <cell r="C1167" t="str">
            <v>Icicle Creek Lower 01</v>
          </cell>
          <cell r="D1167" t="str">
            <v>Upland Management</v>
          </cell>
          <cell r="E1167" t="str">
            <v>Flow- Summer Base Flow</v>
          </cell>
          <cell r="F1167" t="str">
            <v>Adult Migration</v>
          </cell>
          <cell r="G1167" t="str">
            <v>no</v>
          </cell>
          <cell r="H1167" t="str">
            <v>no</v>
          </cell>
          <cell r="I1167" t="str">
            <v>no</v>
          </cell>
          <cell r="J1167" t="str">
            <v>yes</v>
          </cell>
          <cell r="K1167" t="str">
            <v>no</v>
          </cell>
          <cell r="L1167" t="str">
            <v>steelhead</v>
          </cell>
        </row>
        <row r="1168">
          <cell r="C1168" t="str">
            <v>Icicle Creek Lower 02</v>
          </cell>
          <cell r="D1168" t="str">
            <v>Channel Modification</v>
          </cell>
          <cell r="E1168" t="str">
            <v>Flow- Summer Base Flow</v>
          </cell>
          <cell r="F1168" t="str">
            <v>Adult Migration</v>
          </cell>
          <cell r="G1168" t="str">
            <v>no</v>
          </cell>
          <cell r="H1168" t="str">
            <v>no</v>
          </cell>
          <cell r="I1168" t="str">
            <v>no</v>
          </cell>
          <cell r="J1168" t="str">
            <v>yes</v>
          </cell>
          <cell r="K1168" t="str">
            <v>no</v>
          </cell>
          <cell r="L1168" t="str">
            <v>steelhead</v>
          </cell>
        </row>
        <row r="1169">
          <cell r="C1169" t="str">
            <v>Icicle Creek Lower 02</v>
          </cell>
          <cell r="D1169" t="str">
            <v>Instream Flow Acquisition</v>
          </cell>
          <cell r="E1169" t="str">
            <v>Flow- Summer Base Flow</v>
          </cell>
          <cell r="F1169" t="str">
            <v>Adult Migration</v>
          </cell>
          <cell r="G1169" t="str">
            <v>no</v>
          </cell>
          <cell r="H1169" t="str">
            <v>no</v>
          </cell>
          <cell r="I1169" t="str">
            <v>no</v>
          </cell>
          <cell r="J1169" t="str">
            <v>yes</v>
          </cell>
          <cell r="K1169" t="str">
            <v>no</v>
          </cell>
          <cell r="L1169" t="str">
            <v>steelhead</v>
          </cell>
        </row>
        <row r="1170">
          <cell r="C1170" t="str">
            <v>Icicle Creek Lower 02</v>
          </cell>
          <cell r="D1170" t="str">
            <v>Restoration</v>
          </cell>
          <cell r="E1170" t="str">
            <v>Flow- Summer Base Flow</v>
          </cell>
          <cell r="F1170" t="str">
            <v>Adult Migration</v>
          </cell>
          <cell r="G1170" t="str">
            <v>no</v>
          </cell>
          <cell r="H1170" t="str">
            <v>no</v>
          </cell>
          <cell r="I1170" t="str">
            <v>no</v>
          </cell>
          <cell r="J1170" t="str">
            <v>yes</v>
          </cell>
          <cell r="K1170" t="str">
            <v>no</v>
          </cell>
          <cell r="L1170" t="str">
            <v>steelhead</v>
          </cell>
        </row>
        <row r="1171">
          <cell r="C1171" t="str">
            <v>Icicle Creek Lower 02</v>
          </cell>
          <cell r="D1171" t="str">
            <v>Upland Management</v>
          </cell>
          <cell r="E1171" t="str">
            <v>Flow- Summer Base Flow</v>
          </cell>
          <cell r="F1171" t="str">
            <v>Adult Migration</v>
          </cell>
          <cell r="G1171" t="str">
            <v>no</v>
          </cell>
          <cell r="H1171" t="str">
            <v>no</v>
          </cell>
          <cell r="I1171" t="str">
            <v>no</v>
          </cell>
          <cell r="J1171" t="str">
            <v>yes</v>
          </cell>
          <cell r="K1171" t="str">
            <v>no</v>
          </cell>
          <cell r="L1171" t="str">
            <v>steelhead</v>
          </cell>
        </row>
        <row r="1172">
          <cell r="C1172" t="str">
            <v>Icicle Creek Lower 03</v>
          </cell>
          <cell r="D1172" t="str">
            <v>Channel Modification</v>
          </cell>
          <cell r="E1172" t="str">
            <v>Flow- Summer Base Flow</v>
          </cell>
          <cell r="F1172" t="str">
            <v>Adult Migration</v>
          </cell>
          <cell r="G1172" t="str">
            <v>no</v>
          </cell>
          <cell r="H1172" t="str">
            <v>no</v>
          </cell>
          <cell r="I1172" t="str">
            <v>no</v>
          </cell>
          <cell r="J1172" t="str">
            <v>yes</v>
          </cell>
          <cell r="K1172" t="str">
            <v>no</v>
          </cell>
          <cell r="L1172" t="str">
            <v>steelhead</v>
          </cell>
        </row>
        <row r="1173">
          <cell r="C1173" t="str">
            <v>Icicle Creek Lower 03</v>
          </cell>
          <cell r="D1173" t="str">
            <v>Instream Flow Acquisition</v>
          </cell>
          <cell r="E1173" t="str">
            <v>Flow- Summer Base Flow</v>
          </cell>
          <cell r="F1173" t="str">
            <v>Adult Migration</v>
          </cell>
          <cell r="G1173" t="str">
            <v>no</v>
          </cell>
          <cell r="H1173" t="str">
            <v>no</v>
          </cell>
          <cell r="I1173" t="str">
            <v>no</v>
          </cell>
          <cell r="J1173" t="str">
            <v>yes</v>
          </cell>
          <cell r="K1173" t="str">
            <v>no</v>
          </cell>
          <cell r="L1173" t="str">
            <v>steelhead</v>
          </cell>
        </row>
        <row r="1174">
          <cell r="C1174" t="str">
            <v>Icicle Creek Lower 03</v>
          </cell>
          <cell r="D1174" t="str">
            <v>Restoration</v>
          </cell>
          <cell r="E1174" t="str">
            <v>Flow- Summer Base Flow</v>
          </cell>
          <cell r="F1174" t="str">
            <v>Adult Migration</v>
          </cell>
          <cell r="G1174" t="str">
            <v>no</v>
          </cell>
          <cell r="H1174" t="str">
            <v>no</v>
          </cell>
          <cell r="I1174" t="str">
            <v>no</v>
          </cell>
          <cell r="J1174" t="str">
            <v>yes</v>
          </cell>
          <cell r="K1174" t="str">
            <v>no</v>
          </cell>
          <cell r="L1174" t="str">
            <v>steelhead</v>
          </cell>
        </row>
        <row r="1175">
          <cell r="C1175" t="str">
            <v>Icicle Creek Lower 03</v>
          </cell>
          <cell r="D1175" t="str">
            <v>Upland Management</v>
          </cell>
          <cell r="E1175" t="str">
            <v>Flow- Summer Base Flow</v>
          </cell>
          <cell r="F1175" t="str">
            <v>Adult Migration</v>
          </cell>
          <cell r="G1175" t="str">
            <v>no</v>
          </cell>
          <cell r="H1175" t="str">
            <v>no</v>
          </cell>
          <cell r="I1175" t="str">
            <v>no</v>
          </cell>
          <cell r="J1175" t="str">
            <v>yes</v>
          </cell>
          <cell r="K1175" t="str">
            <v>no</v>
          </cell>
          <cell r="L1175" t="str">
            <v>steelhead</v>
          </cell>
        </row>
        <row r="1176">
          <cell r="C1176" t="str">
            <v>Icicle Creek Lower 04</v>
          </cell>
          <cell r="D1176" t="str">
            <v>Fish Passage Restoration</v>
          </cell>
          <cell r="E1176" t="str">
            <v>Fish Passage Barriers</v>
          </cell>
          <cell r="F1176" t="str">
            <v>from_Barriers_pathway</v>
          </cell>
          <cell r="G1176" t="str">
            <v>no</v>
          </cell>
          <cell r="H1176" t="str">
            <v>no</v>
          </cell>
          <cell r="I1176" t="str">
            <v>no</v>
          </cell>
          <cell r="J1176" t="str">
            <v>no</v>
          </cell>
          <cell r="K1176" t="str">
            <v>yes</v>
          </cell>
          <cell r="L1176" t="str">
            <v>steelhead</v>
          </cell>
        </row>
        <row r="1177">
          <cell r="C1177" t="str">
            <v>Icicle Creek Lower 04</v>
          </cell>
          <cell r="D1177" t="str">
            <v>Channel Modification</v>
          </cell>
          <cell r="E1177" t="str">
            <v>Flow- Summer Base Flow</v>
          </cell>
          <cell r="F1177" t="str">
            <v>Adult Migration</v>
          </cell>
          <cell r="G1177" t="str">
            <v>no</v>
          </cell>
          <cell r="H1177" t="str">
            <v>no</v>
          </cell>
          <cell r="I1177" t="str">
            <v>no</v>
          </cell>
          <cell r="J1177" t="str">
            <v>yes</v>
          </cell>
          <cell r="K1177" t="str">
            <v>no</v>
          </cell>
          <cell r="L1177" t="str">
            <v>steelhead</v>
          </cell>
        </row>
        <row r="1178">
          <cell r="C1178" t="str">
            <v>Icicle Creek Lower 04</v>
          </cell>
          <cell r="D1178" t="str">
            <v>Instream Flow Acquisition</v>
          </cell>
          <cell r="E1178" t="str">
            <v>Flow- Summer Base Flow</v>
          </cell>
          <cell r="F1178" t="str">
            <v>Adult Migration</v>
          </cell>
          <cell r="G1178" t="str">
            <v>no</v>
          </cell>
          <cell r="H1178" t="str">
            <v>no</v>
          </cell>
          <cell r="I1178" t="str">
            <v>no</v>
          </cell>
          <cell r="J1178" t="str">
            <v>yes</v>
          </cell>
          <cell r="K1178" t="str">
            <v>no</v>
          </cell>
          <cell r="L1178" t="str">
            <v>steelhead</v>
          </cell>
        </row>
        <row r="1179">
          <cell r="C1179" t="str">
            <v>Icicle Creek Lower 04</v>
          </cell>
          <cell r="D1179" t="str">
            <v>Restoration</v>
          </cell>
          <cell r="E1179" t="str">
            <v>Flow- Summer Base Flow</v>
          </cell>
          <cell r="F1179" t="str">
            <v>Adult Migration</v>
          </cell>
          <cell r="G1179" t="str">
            <v>no</v>
          </cell>
          <cell r="H1179" t="str">
            <v>no</v>
          </cell>
          <cell r="I1179" t="str">
            <v>no</v>
          </cell>
          <cell r="J1179" t="str">
            <v>yes</v>
          </cell>
          <cell r="K1179" t="str">
            <v>no</v>
          </cell>
          <cell r="L1179" t="str">
            <v>steelhead</v>
          </cell>
        </row>
        <row r="1180">
          <cell r="C1180" t="str">
            <v>Icicle Creek Lower 04</v>
          </cell>
          <cell r="D1180" t="str">
            <v>Upland Management</v>
          </cell>
          <cell r="E1180" t="str">
            <v>Flow- Summer Base Flow</v>
          </cell>
          <cell r="F1180" t="str">
            <v>Adult Migration</v>
          </cell>
          <cell r="G1180" t="str">
            <v>no</v>
          </cell>
          <cell r="H1180" t="str">
            <v>no</v>
          </cell>
          <cell r="I1180" t="str">
            <v>no</v>
          </cell>
          <cell r="J1180" t="str">
            <v>yes</v>
          </cell>
          <cell r="K1180" t="str">
            <v>no</v>
          </cell>
          <cell r="L1180" t="str">
            <v>steelhead</v>
          </cell>
        </row>
        <row r="1181">
          <cell r="C1181" t="str">
            <v>Mission Creek 01</v>
          </cell>
          <cell r="D1181" t="str">
            <v>Fish Passage Restoration</v>
          </cell>
          <cell r="E1181" t="str">
            <v>Fish Passage Barriers</v>
          </cell>
          <cell r="F1181" t="str">
            <v>from_Barriers_pathway</v>
          </cell>
          <cell r="G1181" t="str">
            <v>no</v>
          </cell>
          <cell r="H1181" t="str">
            <v>no</v>
          </cell>
          <cell r="I1181" t="str">
            <v>no</v>
          </cell>
          <cell r="J1181" t="str">
            <v>no</v>
          </cell>
          <cell r="K1181" t="str">
            <v>yes</v>
          </cell>
          <cell r="L1181" t="str">
            <v>steelhead</v>
          </cell>
        </row>
        <row r="1182">
          <cell r="C1182" t="str">
            <v>Mission Creek 01</v>
          </cell>
          <cell r="D1182" t="str">
            <v>Water Quality Improvement</v>
          </cell>
          <cell r="E1182" t="str">
            <v>Contaminants</v>
          </cell>
          <cell r="F1182" t="str">
            <v>Spawning</v>
          </cell>
          <cell r="G1182" t="str">
            <v>no</v>
          </cell>
          <cell r="H1182" t="str">
            <v>no</v>
          </cell>
          <cell r="I1182" t="str">
            <v>no</v>
          </cell>
          <cell r="J1182" t="str">
            <v>yes</v>
          </cell>
          <cell r="K1182" t="str">
            <v>no</v>
          </cell>
          <cell r="L1182" t="str">
            <v>steelhead</v>
          </cell>
        </row>
        <row r="1183">
          <cell r="C1183" t="str">
            <v>Mission Creek 01</v>
          </cell>
          <cell r="D1183" t="str">
            <v>Channel Modification</v>
          </cell>
          <cell r="E1183" t="str">
            <v>Flow- Summer Base Flow</v>
          </cell>
          <cell r="F1183" t="str">
            <v>Spawning</v>
          </cell>
          <cell r="G1183" t="str">
            <v>no</v>
          </cell>
          <cell r="H1183" t="str">
            <v>no</v>
          </cell>
          <cell r="I1183" t="str">
            <v>no</v>
          </cell>
          <cell r="J1183" t="str">
            <v>yes</v>
          </cell>
          <cell r="K1183" t="str">
            <v>no</v>
          </cell>
          <cell r="L1183" t="str">
            <v>steelhead</v>
          </cell>
        </row>
        <row r="1184">
          <cell r="C1184" t="str">
            <v>Mission Creek 01</v>
          </cell>
          <cell r="D1184" t="str">
            <v>Instream Flow Acquisition</v>
          </cell>
          <cell r="E1184" t="str">
            <v>Flow- Summer Base Flow</v>
          </cell>
          <cell r="F1184" t="str">
            <v>Spawning</v>
          </cell>
          <cell r="G1184" t="str">
            <v>no</v>
          </cell>
          <cell r="H1184" t="str">
            <v>no</v>
          </cell>
          <cell r="I1184" t="str">
            <v>no</v>
          </cell>
          <cell r="J1184" t="str">
            <v>yes</v>
          </cell>
          <cell r="K1184" t="str">
            <v>no</v>
          </cell>
          <cell r="L1184" t="str">
            <v>steelhead</v>
          </cell>
        </row>
        <row r="1185">
          <cell r="C1185" t="str">
            <v>Mission Creek 01</v>
          </cell>
          <cell r="D1185" t="str">
            <v>Restoration</v>
          </cell>
          <cell r="E1185" t="str">
            <v>Flow- Summer Base Flow</v>
          </cell>
          <cell r="F1185" t="str">
            <v>Spawning</v>
          </cell>
          <cell r="G1185" t="str">
            <v>no</v>
          </cell>
          <cell r="H1185" t="str">
            <v>no</v>
          </cell>
          <cell r="I1185" t="str">
            <v>no</v>
          </cell>
          <cell r="J1185" t="str">
            <v>yes</v>
          </cell>
          <cell r="K1185" t="str">
            <v>no</v>
          </cell>
          <cell r="L1185" t="str">
            <v>steelhead</v>
          </cell>
        </row>
        <row r="1186">
          <cell r="C1186" t="str">
            <v>Mission Creek 01</v>
          </cell>
          <cell r="D1186" t="str">
            <v>Upland Management</v>
          </cell>
          <cell r="E1186" t="str">
            <v>Flow- Summer Base Flow</v>
          </cell>
          <cell r="F1186" t="str">
            <v>Spawning</v>
          </cell>
          <cell r="G1186" t="str">
            <v>no</v>
          </cell>
          <cell r="H1186" t="str">
            <v>no</v>
          </cell>
          <cell r="I1186" t="str">
            <v>no</v>
          </cell>
          <cell r="J1186" t="str">
            <v>yes</v>
          </cell>
          <cell r="K1186" t="str">
            <v>no</v>
          </cell>
          <cell r="L1186" t="str">
            <v>steelhead</v>
          </cell>
        </row>
        <row r="1187">
          <cell r="C1187" t="str">
            <v>Mission Creek 02</v>
          </cell>
          <cell r="D1187" t="str">
            <v>Fish Passage Restoration</v>
          </cell>
          <cell r="E1187" t="str">
            <v>Fish Passage Barriers</v>
          </cell>
          <cell r="F1187" t="str">
            <v>from_Barriers_pathway</v>
          </cell>
          <cell r="G1187" t="str">
            <v>no</v>
          </cell>
          <cell r="H1187" t="str">
            <v>no</v>
          </cell>
          <cell r="I1187" t="str">
            <v>no</v>
          </cell>
          <cell r="J1187" t="str">
            <v>no</v>
          </cell>
          <cell r="K1187" t="str">
            <v>yes</v>
          </cell>
          <cell r="L1187" t="str">
            <v>steelhead</v>
          </cell>
        </row>
        <row r="1188">
          <cell r="C1188" t="str">
            <v>Mission Creek 02</v>
          </cell>
          <cell r="D1188" t="str">
            <v>Channel Modification</v>
          </cell>
          <cell r="E1188" t="str">
            <v>Flow- Summer Base Flow</v>
          </cell>
          <cell r="F1188" t="str">
            <v>Spawning</v>
          </cell>
          <cell r="G1188" t="str">
            <v>no</v>
          </cell>
          <cell r="H1188" t="str">
            <v>no</v>
          </cell>
          <cell r="I1188" t="str">
            <v>no</v>
          </cell>
          <cell r="J1188" t="str">
            <v>yes</v>
          </cell>
          <cell r="K1188" t="str">
            <v>no</v>
          </cell>
          <cell r="L1188" t="str">
            <v>steelhead</v>
          </cell>
        </row>
        <row r="1189">
          <cell r="C1189" t="str">
            <v>Mission Creek 02</v>
          </cell>
          <cell r="D1189" t="str">
            <v>Instream Flow Acquisition</v>
          </cell>
          <cell r="E1189" t="str">
            <v>Flow- Summer Base Flow</v>
          </cell>
          <cell r="F1189" t="str">
            <v>Spawning</v>
          </cell>
          <cell r="G1189" t="str">
            <v>no</v>
          </cell>
          <cell r="H1189" t="str">
            <v>no</v>
          </cell>
          <cell r="I1189" t="str">
            <v>no</v>
          </cell>
          <cell r="J1189" t="str">
            <v>yes</v>
          </cell>
          <cell r="K1189" t="str">
            <v>no</v>
          </cell>
          <cell r="L1189" t="str">
            <v>steelhead</v>
          </cell>
        </row>
        <row r="1190">
          <cell r="C1190" t="str">
            <v>Mission Creek 02</v>
          </cell>
          <cell r="D1190" t="str">
            <v>Restoration</v>
          </cell>
          <cell r="E1190" t="str">
            <v>Flow- Summer Base Flow</v>
          </cell>
          <cell r="F1190" t="str">
            <v>Spawning</v>
          </cell>
          <cell r="G1190" t="str">
            <v>no</v>
          </cell>
          <cell r="H1190" t="str">
            <v>no</v>
          </cell>
          <cell r="I1190" t="str">
            <v>no</v>
          </cell>
          <cell r="J1190" t="str">
            <v>yes</v>
          </cell>
          <cell r="K1190" t="str">
            <v>no</v>
          </cell>
          <cell r="L1190" t="str">
            <v>steelhead</v>
          </cell>
        </row>
        <row r="1191">
          <cell r="C1191" t="str">
            <v>Mission Creek 02</v>
          </cell>
          <cell r="D1191" t="str">
            <v>Upland Management</v>
          </cell>
          <cell r="E1191" t="str">
            <v>Flow- Summer Base Flow</v>
          </cell>
          <cell r="F1191" t="str">
            <v>Spawning</v>
          </cell>
          <cell r="G1191" t="str">
            <v>no</v>
          </cell>
          <cell r="H1191" t="str">
            <v>no</v>
          </cell>
          <cell r="I1191" t="str">
            <v>no</v>
          </cell>
          <cell r="J1191" t="str">
            <v>yes</v>
          </cell>
          <cell r="K1191" t="str">
            <v>no</v>
          </cell>
          <cell r="L1191" t="str">
            <v>steelhead</v>
          </cell>
        </row>
        <row r="1192">
          <cell r="C1192" t="str">
            <v>Mission Creek 03</v>
          </cell>
          <cell r="D1192" t="str">
            <v>Channel Modification</v>
          </cell>
          <cell r="E1192" t="str">
            <v>Flow- Summer Base Flow</v>
          </cell>
          <cell r="F1192" t="str">
            <v>Spawning</v>
          </cell>
          <cell r="G1192" t="str">
            <v>no</v>
          </cell>
          <cell r="H1192" t="str">
            <v>no</v>
          </cell>
          <cell r="I1192" t="str">
            <v>no</v>
          </cell>
          <cell r="J1192" t="str">
            <v>yes</v>
          </cell>
          <cell r="K1192" t="str">
            <v>no</v>
          </cell>
          <cell r="L1192" t="str">
            <v>steelhead</v>
          </cell>
        </row>
        <row r="1193">
          <cell r="C1193" t="str">
            <v>Mission Creek 03</v>
          </cell>
          <cell r="D1193" t="str">
            <v>Instream Flow Acquisition</v>
          </cell>
          <cell r="E1193" t="str">
            <v>Flow- Summer Base Flow</v>
          </cell>
          <cell r="F1193" t="str">
            <v>Spawning</v>
          </cell>
          <cell r="G1193" t="str">
            <v>no</v>
          </cell>
          <cell r="H1193" t="str">
            <v>no</v>
          </cell>
          <cell r="I1193" t="str">
            <v>no</v>
          </cell>
          <cell r="J1193" t="str">
            <v>yes</v>
          </cell>
          <cell r="K1193" t="str">
            <v>no</v>
          </cell>
          <cell r="L1193" t="str">
            <v>steelhead</v>
          </cell>
        </row>
        <row r="1194">
          <cell r="C1194" t="str">
            <v>Mission Creek 03</v>
          </cell>
          <cell r="D1194" t="str">
            <v>Restoration</v>
          </cell>
          <cell r="E1194" t="str">
            <v>Flow- Summer Base Flow</v>
          </cell>
          <cell r="F1194" t="str">
            <v>Spawning</v>
          </cell>
          <cell r="G1194" t="str">
            <v>no</v>
          </cell>
          <cell r="H1194" t="str">
            <v>no</v>
          </cell>
          <cell r="I1194" t="str">
            <v>no</v>
          </cell>
          <cell r="J1194" t="str">
            <v>yes</v>
          </cell>
          <cell r="K1194" t="str">
            <v>no</v>
          </cell>
          <cell r="L1194" t="str">
            <v>steelhead</v>
          </cell>
        </row>
        <row r="1195">
          <cell r="C1195" t="str">
            <v>Mission Creek 03</v>
          </cell>
          <cell r="D1195" t="str">
            <v>Upland Management</v>
          </cell>
          <cell r="E1195" t="str">
            <v>Flow- Summer Base Flow</v>
          </cell>
          <cell r="F1195" t="str">
            <v>Spawning</v>
          </cell>
          <cell r="G1195" t="str">
            <v>no</v>
          </cell>
          <cell r="H1195" t="str">
            <v>no</v>
          </cell>
          <cell r="I1195" t="str">
            <v>no</v>
          </cell>
          <cell r="J1195" t="str">
            <v>yes</v>
          </cell>
          <cell r="K1195" t="str">
            <v>no</v>
          </cell>
          <cell r="L1195" t="str">
            <v>steelhead</v>
          </cell>
        </row>
        <row r="1196">
          <cell r="C1196" t="str">
            <v>Mission Creek 04</v>
          </cell>
          <cell r="D1196" t="str">
            <v>Channel Modification</v>
          </cell>
          <cell r="E1196" t="str">
            <v>Flow- Summer Base Flow</v>
          </cell>
          <cell r="F1196" t="str">
            <v>Spawning</v>
          </cell>
          <cell r="G1196" t="str">
            <v>no</v>
          </cell>
          <cell r="H1196" t="str">
            <v>no</v>
          </cell>
          <cell r="I1196" t="str">
            <v>no</v>
          </cell>
          <cell r="J1196" t="str">
            <v>yes</v>
          </cell>
          <cell r="K1196" t="str">
            <v>no</v>
          </cell>
          <cell r="L1196" t="str">
            <v>steelhead</v>
          </cell>
        </row>
        <row r="1197">
          <cell r="C1197" t="str">
            <v>Mission Creek 04</v>
          </cell>
          <cell r="D1197" t="str">
            <v>Instream Flow Acquisition</v>
          </cell>
          <cell r="E1197" t="str">
            <v>Flow- Summer Base Flow</v>
          </cell>
          <cell r="F1197" t="str">
            <v>Spawning</v>
          </cell>
          <cell r="G1197" t="str">
            <v>no</v>
          </cell>
          <cell r="H1197" t="str">
            <v>no</v>
          </cell>
          <cell r="I1197" t="str">
            <v>no</v>
          </cell>
          <cell r="J1197" t="str">
            <v>yes</v>
          </cell>
          <cell r="K1197" t="str">
            <v>no</v>
          </cell>
          <cell r="L1197" t="str">
            <v>steelhead</v>
          </cell>
        </row>
        <row r="1198">
          <cell r="C1198" t="str">
            <v>Mission Creek 04</v>
          </cell>
          <cell r="D1198" t="str">
            <v>Restoration</v>
          </cell>
          <cell r="E1198" t="str">
            <v>Flow- Summer Base Flow</v>
          </cell>
          <cell r="F1198" t="str">
            <v>Spawning</v>
          </cell>
          <cell r="G1198" t="str">
            <v>no</v>
          </cell>
          <cell r="H1198" t="str">
            <v>no</v>
          </cell>
          <cell r="I1198" t="str">
            <v>no</v>
          </cell>
          <cell r="J1198" t="str">
            <v>yes</v>
          </cell>
          <cell r="K1198" t="str">
            <v>no</v>
          </cell>
          <cell r="L1198" t="str">
            <v>steelhead</v>
          </cell>
        </row>
        <row r="1199">
          <cell r="C1199" t="str">
            <v>Mission Creek 04</v>
          </cell>
          <cell r="D1199" t="str">
            <v>Upland Management</v>
          </cell>
          <cell r="E1199" t="str">
            <v>Flow- Summer Base Flow</v>
          </cell>
          <cell r="F1199" t="str">
            <v>Spawning</v>
          </cell>
          <cell r="G1199" t="str">
            <v>no</v>
          </cell>
          <cell r="H1199" t="str">
            <v>no</v>
          </cell>
          <cell r="I1199" t="str">
            <v>no</v>
          </cell>
          <cell r="J1199" t="str">
            <v>yes</v>
          </cell>
          <cell r="K1199" t="str">
            <v>no</v>
          </cell>
          <cell r="L1199" t="str">
            <v>steelhead</v>
          </cell>
        </row>
        <row r="1200">
          <cell r="C1200" t="str">
            <v>Mission Creek 05</v>
          </cell>
          <cell r="D1200" t="str">
            <v>Channel Modification</v>
          </cell>
          <cell r="E1200" t="str">
            <v>Flow- Summer Base Flow</v>
          </cell>
          <cell r="F1200" t="str">
            <v>Spawning</v>
          </cell>
          <cell r="G1200" t="str">
            <v>no</v>
          </cell>
          <cell r="H1200" t="str">
            <v>no</v>
          </cell>
          <cell r="I1200" t="str">
            <v>no</v>
          </cell>
          <cell r="J1200" t="str">
            <v>yes</v>
          </cell>
          <cell r="K1200" t="str">
            <v>no</v>
          </cell>
          <cell r="L1200" t="str">
            <v>steelhead</v>
          </cell>
        </row>
        <row r="1201">
          <cell r="C1201" t="str">
            <v>Mission Creek 05</v>
          </cell>
          <cell r="D1201" t="str">
            <v>Instream Flow Acquisition</v>
          </cell>
          <cell r="E1201" t="str">
            <v>Flow- Summer Base Flow</v>
          </cell>
          <cell r="F1201" t="str">
            <v>Spawning</v>
          </cell>
          <cell r="G1201" t="str">
            <v>no</v>
          </cell>
          <cell r="H1201" t="str">
            <v>no</v>
          </cell>
          <cell r="I1201" t="str">
            <v>no</v>
          </cell>
          <cell r="J1201" t="str">
            <v>yes</v>
          </cell>
          <cell r="K1201" t="str">
            <v>no</v>
          </cell>
          <cell r="L1201" t="str">
            <v>steelhead</v>
          </cell>
        </row>
        <row r="1202">
          <cell r="C1202" t="str">
            <v>Mission Creek 05</v>
          </cell>
          <cell r="D1202" t="str">
            <v>Restoration</v>
          </cell>
          <cell r="E1202" t="str">
            <v>Flow- Summer Base Flow</v>
          </cell>
          <cell r="F1202" t="str">
            <v>Spawning</v>
          </cell>
          <cell r="G1202" t="str">
            <v>no</v>
          </cell>
          <cell r="H1202" t="str">
            <v>no</v>
          </cell>
          <cell r="I1202" t="str">
            <v>no</v>
          </cell>
          <cell r="J1202" t="str">
            <v>yes</v>
          </cell>
          <cell r="K1202" t="str">
            <v>no</v>
          </cell>
          <cell r="L1202" t="str">
            <v>steelhead</v>
          </cell>
        </row>
        <row r="1203">
          <cell r="C1203" t="str">
            <v>Mission Creek 05</v>
          </cell>
          <cell r="D1203" t="str">
            <v>Upland Management</v>
          </cell>
          <cell r="E1203" t="str">
            <v>Flow- Summer Base Flow</v>
          </cell>
          <cell r="F1203" t="str">
            <v>Spawning</v>
          </cell>
          <cell r="G1203" t="str">
            <v>no</v>
          </cell>
          <cell r="H1203" t="str">
            <v>no</v>
          </cell>
          <cell r="I1203" t="str">
            <v>no</v>
          </cell>
          <cell r="J1203" t="str">
            <v>yes</v>
          </cell>
          <cell r="K1203" t="str">
            <v>no</v>
          </cell>
          <cell r="L1203" t="str">
            <v>steelhead</v>
          </cell>
        </row>
        <row r="1204">
          <cell r="C1204" t="str">
            <v>Mission Creek 06</v>
          </cell>
          <cell r="D1204" t="str">
            <v>Channel Modification</v>
          </cell>
          <cell r="E1204" t="str">
            <v>Flow- Summer Base Flow</v>
          </cell>
          <cell r="F1204" t="str">
            <v>Spawning</v>
          </cell>
          <cell r="G1204" t="str">
            <v>no</v>
          </cell>
          <cell r="H1204" t="str">
            <v>no</v>
          </cell>
          <cell r="I1204" t="str">
            <v>no</v>
          </cell>
          <cell r="J1204" t="str">
            <v>yes</v>
          </cell>
          <cell r="K1204" t="str">
            <v>no</v>
          </cell>
          <cell r="L1204" t="str">
            <v>steelhead</v>
          </cell>
        </row>
        <row r="1205">
          <cell r="C1205" t="str">
            <v>Mission Creek 06</v>
          </cell>
          <cell r="D1205" t="str">
            <v>Instream Flow Acquisition</v>
          </cell>
          <cell r="E1205" t="str">
            <v>Flow- Summer Base Flow</v>
          </cell>
          <cell r="F1205" t="str">
            <v>Spawning</v>
          </cell>
          <cell r="G1205" t="str">
            <v>no</v>
          </cell>
          <cell r="H1205" t="str">
            <v>no</v>
          </cell>
          <cell r="I1205" t="str">
            <v>no</v>
          </cell>
          <cell r="J1205" t="str">
            <v>yes</v>
          </cell>
          <cell r="K1205" t="str">
            <v>no</v>
          </cell>
          <cell r="L1205" t="str">
            <v>steelhead</v>
          </cell>
        </row>
        <row r="1206">
          <cell r="C1206" t="str">
            <v>Mission Creek 06</v>
          </cell>
          <cell r="D1206" t="str">
            <v>Restoration</v>
          </cell>
          <cell r="E1206" t="str">
            <v>Flow- Summer Base Flow</v>
          </cell>
          <cell r="F1206" t="str">
            <v>Spawning</v>
          </cell>
          <cell r="G1206" t="str">
            <v>no</v>
          </cell>
          <cell r="H1206" t="str">
            <v>no</v>
          </cell>
          <cell r="I1206" t="str">
            <v>no</v>
          </cell>
          <cell r="J1206" t="str">
            <v>yes</v>
          </cell>
          <cell r="K1206" t="str">
            <v>no</v>
          </cell>
          <cell r="L1206" t="str">
            <v>steelhead</v>
          </cell>
        </row>
        <row r="1207">
          <cell r="C1207" t="str">
            <v>Mission Creek 06</v>
          </cell>
          <cell r="D1207" t="str">
            <v>Upland Management</v>
          </cell>
          <cell r="E1207" t="str">
            <v>Flow- Summer Base Flow</v>
          </cell>
          <cell r="F1207" t="str">
            <v>Spawning</v>
          </cell>
          <cell r="G1207" t="str">
            <v>no</v>
          </cell>
          <cell r="H1207" t="str">
            <v>no</v>
          </cell>
          <cell r="I1207" t="str">
            <v>no</v>
          </cell>
          <cell r="J1207" t="str">
            <v>yes</v>
          </cell>
          <cell r="K1207" t="str">
            <v>no</v>
          </cell>
          <cell r="L1207" t="str">
            <v>steelhead</v>
          </cell>
        </row>
        <row r="1208">
          <cell r="C1208" t="str">
            <v>Mission Creek 07</v>
          </cell>
          <cell r="D1208" t="str">
            <v>Channel Modification</v>
          </cell>
          <cell r="E1208" t="str">
            <v>Flow- Summer Base Flow</v>
          </cell>
          <cell r="F1208" t="str">
            <v>Spawning</v>
          </cell>
          <cell r="G1208" t="str">
            <v>no</v>
          </cell>
          <cell r="H1208" t="str">
            <v>no</v>
          </cell>
          <cell r="I1208" t="str">
            <v>no</v>
          </cell>
          <cell r="J1208" t="str">
            <v>yes</v>
          </cell>
          <cell r="K1208" t="str">
            <v>no</v>
          </cell>
          <cell r="L1208" t="str">
            <v>steelhead</v>
          </cell>
        </row>
        <row r="1209">
          <cell r="C1209" t="str">
            <v>Mission Creek 07</v>
          </cell>
          <cell r="D1209" t="str">
            <v>Instream Flow Acquisition</v>
          </cell>
          <cell r="E1209" t="str">
            <v>Flow- Summer Base Flow</v>
          </cell>
          <cell r="F1209" t="str">
            <v>Spawning</v>
          </cell>
          <cell r="G1209" t="str">
            <v>no</v>
          </cell>
          <cell r="H1209" t="str">
            <v>no</v>
          </cell>
          <cell r="I1209" t="str">
            <v>no</v>
          </cell>
          <cell r="J1209" t="str">
            <v>yes</v>
          </cell>
          <cell r="K1209" t="str">
            <v>no</v>
          </cell>
          <cell r="L1209" t="str">
            <v>steelhead</v>
          </cell>
        </row>
        <row r="1210">
          <cell r="C1210" t="str">
            <v>Mission Creek 07</v>
          </cell>
          <cell r="D1210" t="str">
            <v>Restoration</v>
          </cell>
          <cell r="E1210" t="str">
            <v>Flow- Summer Base Flow</v>
          </cell>
          <cell r="F1210" t="str">
            <v>Spawning</v>
          </cell>
          <cell r="G1210" t="str">
            <v>no</v>
          </cell>
          <cell r="H1210" t="str">
            <v>no</v>
          </cell>
          <cell r="I1210" t="str">
            <v>no</v>
          </cell>
          <cell r="J1210" t="str">
            <v>yes</v>
          </cell>
          <cell r="K1210" t="str">
            <v>no</v>
          </cell>
          <cell r="L1210" t="str">
            <v>steelhead</v>
          </cell>
        </row>
        <row r="1211">
          <cell r="C1211" t="str">
            <v>Mission Creek 07</v>
          </cell>
          <cell r="D1211" t="str">
            <v>Upland Management</v>
          </cell>
          <cell r="E1211" t="str">
            <v>Flow- Summer Base Flow</v>
          </cell>
          <cell r="F1211" t="str">
            <v>Spawning</v>
          </cell>
          <cell r="G1211" t="str">
            <v>no</v>
          </cell>
          <cell r="H1211" t="str">
            <v>no</v>
          </cell>
          <cell r="I1211" t="str">
            <v>no</v>
          </cell>
          <cell r="J1211" t="str">
            <v>yes</v>
          </cell>
          <cell r="K1211" t="str">
            <v>no</v>
          </cell>
          <cell r="L1211" t="str">
            <v>steelhead</v>
          </cell>
        </row>
        <row r="1212">
          <cell r="C1212" t="str">
            <v>Nason Creek Lower 01</v>
          </cell>
          <cell r="D1212" t="str">
            <v>Water Quality Improvement</v>
          </cell>
          <cell r="E1212" t="str">
            <v>Temperature- Adult Holding, Temperature- Rearing</v>
          </cell>
          <cell r="F1212" t="str">
            <v>Holding and Maturation Summer Rearing</v>
          </cell>
          <cell r="G1212" t="str">
            <v>no</v>
          </cell>
          <cell r="H1212" t="str">
            <v>no</v>
          </cell>
          <cell r="I1212" t="str">
            <v>yes</v>
          </cell>
          <cell r="J1212" t="str">
            <v>no</v>
          </cell>
          <cell r="K1212" t="str">
            <v>no</v>
          </cell>
          <cell r="L1212" t="str">
            <v>spring_chinook</v>
          </cell>
        </row>
        <row r="1213">
          <cell r="C1213" t="str">
            <v>Nason Creek Lower 01</v>
          </cell>
          <cell r="D1213" t="str">
            <v>Floodplain Reconnection</v>
          </cell>
          <cell r="E1213" t="str">
            <v>Off-Channel- Floodplain</v>
          </cell>
          <cell r="F1213" t="str">
            <v>Summer Rearing</v>
          </cell>
          <cell r="G1213" t="str">
            <v>no</v>
          </cell>
          <cell r="H1213" t="str">
            <v>no</v>
          </cell>
          <cell r="I1213" t="str">
            <v>yes</v>
          </cell>
          <cell r="J1213" t="str">
            <v>no</v>
          </cell>
          <cell r="K1213" t="str">
            <v>no</v>
          </cell>
          <cell r="L1213" t="str">
            <v>spring_chinook</v>
          </cell>
        </row>
        <row r="1214">
          <cell r="C1214" t="str">
            <v>Nason Creek Lower 02</v>
          </cell>
          <cell r="D1214" t="str">
            <v>Channel Complexity Restoration</v>
          </cell>
          <cell r="E1214" t="str">
            <v>Cover- Wood, Cover- Wood, Cover- Wood, Cover- Wood</v>
          </cell>
          <cell r="F1214" t="str">
            <v>Holding and Maturation Summer Rearing Winter Rearing</v>
          </cell>
          <cell r="G1214" t="str">
            <v>no</v>
          </cell>
          <cell r="H1214" t="str">
            <v>no</v>
          </cell>
          <cell r="I1214" t="str">
            <v>yes</v>
          </cell>
          <cell r="J1214" t="str">
            <v>yes</v>
          </cell>
          <cell r="K1214" t="str">
            <v>no</v>
          </cell>
          <cell r="L1214" t="str">
            <v>spring_chinook_AND_steelhead</v>
          </cell>
        </row>
        <row r="1215">
          <cell r="C1215" t="str">
            <v>Nason Creek Lower 02</v>
          </cell>
          <cell r="D1215" t="str">
            <v>Channel Modification</v>
          </cell>
          <cell r="E1215" t="str">
            <v>Cover- Wood, % Fines/Embeddedness, Cover- Wood, % Fines/Embeddedness, Cover- Wood, % Fines/Embeddedness, Cover- Wood</v>
          </cell>
          <cell r="F1215" t="str">
            <v>Holding and Maturation Spawning Summer Rearing Winter Rearing</v>
          </cell>
          <cell r="G1215" t="str">
            <v>no</v>
          </cell>
          <cell r="H1215" t="str">
            <v>no</v>
          </cell>
          <cell r="I1215" t="str">
            <v>yes</v>
          </cell>
          <cell r="J1215" t="str">
            <v>yes</v>
          </cell>
          <cell r="K1215" t="str">
            <v>no</v>
          </cell>
          <cell r="L1215" t="str">
            <v>spring_chinook_AND_steelhead</v>
          </cell>
        </row>
        <row r="1216">
          <cell r="C1216" t="str">
            <v>Nason Creek Lower 02</v>
          </cell>
          <cell r="D1216" t="str">
            <v>Water Quality Improvement</v>
          </cell>
          <cell r="E1216" t="str">
            <v>Temperature- Adult Holding, Temperature- Rearing</v>
          </cell>
          <cell r="F1216" t="str">
            <v>Holding and Maturation Summer Rearing</v>
          </cell>
          <cell r="G1216" t="str">
            <v>no</v>
          </cell>
          <cell r="H1216" t="str">
            <v>no</v>
          </cell>
          <cell r="I1216" t="str">
            <v>yes</v>
          </cell>
          <cell r="J1216" t="str">
            <v>no</v>
          </cell>
          <cell r="K1216" t="str">
            <v>no</v>
          </cell>
          <cell r="L1216" t="str">
            <v>spring_chinook</v>
          </cell>
        </row>
        <row r="1217">
          <cell r="C1217" t="str">
            <v>Nason Creek Lower 02</v>
          </cell>
          <cell r="D1217" t="str">
            <v>Bank Restoration</v>
          </cell>
          <cell r="E1217" t="str">
            <v>% Fines/Embeddedness, % Fines/Embeddedness, % Fines/Embeddedness</v>
          </cell>
          <cell r="F1217" t="str">
            <v>Spawning Winter Rearing</v>
          </cell>
          <cell r="G1217" t="str">
            <v>no</v>
          </cell>
          <cell r="H1217" t="str">
            <v>no</v>
          </cell>
          <cell r="I1217" t="str">
            <v>yes</v>
          </cell>
          <cell r="J1217" t="str">
            <v>yes</v>
          </cell>
          <cell r="K1217" t="str">
            <v>no</v>
          </cell>
          <cell r="L1217" t="str">
            <v>spring_chinook_AND_steelhead</v>
          </cell>
        </row>
        <row r="1218">
          <cell r="C1218" t="str">
            <v>Nason Creek Lower 02</v>
          </cell>
          <cell r="D1218" t="str">
            <v>Channel Complexity Restoration</v>
          </cell>
          <cell r="E1218" t="str">
            <v>% Fines/Embeddedness, % Fines/Embeddedness, % Fines/Embeddedness</v>
          </cell>
          <cell r="F1218" t="str">
            <v>Spawning Winter Rearing</v>
          </cell>
          <cell r="G1218" t="str">
            <v>no</v>
          </cell>
          <cell r="H1218" t="str">
            <v>no</v>
          </cell>
          <cell r="I1218" t="str">
            <v>yes</v>
          </cell>
          <cell r="J1218" t="str">
            <v>yes</v>
          </cell>
          <cell r="K1218" t="str">
            <v>no</v>
          </cell>
          <cell r="L1218" t="str">
            <v>spring_chinook_AND_steelhead</v>
          </cell>
        </row>
        <row r="1219">
          <cell r="C1219" t="str">
            <v>Nason Creek Lower 02</v>
          </cell>
          <cell r="D1219" t="str">
            <v>Fine Sediment Management</v>
          </cell>
          <cell r="E1219" t="str">
            <v>% Fines/Embeddedness, % Fines/Embeddedness, % Fines/Embeddedness</v>
          </cell>
          <cell r="F1219" t="str">
            <v>Spawning Winter Rearing</v>
          </cell>
          <cell r="G1219" t="str">
            <v>no</v>
          </cell>
          <cell r="H1219" t="str">
            <v>no</v>
          </cell>
          <cell r="I1219" t="str">
            <v>yes</v>
          </cell>
          <cell r="J1219" t="str">
            <v>yes</v>
          </cell>
          <cell r="K1219" t="str">
            <v>no</v>
          </cell>
          <cell r="L1219" t="str">
            <v>spring_chinook_AND_steelhead</v>
          </cell>
        </row>
        <row r="1220">
          <cell r="C1220" t="str">
            <v>Nason Creek Lower 02</v>
          </cell>
          <cell r="D1220" t="str">
            <v>Side Channel/Off-Channel Habitat Restoration</v>
          </cell>
          <cell r="E1220" t="str">
            <v>Off-Channel- Side-Channels, Off-Channel- Side-Channels, Off-Channel- Side-Channels, Off-Channel- Side-Channels</v>
          </cell>
          <cell r="F1220" t="str">
            <v>Spawning Summer Rearing Winter Rearing</v>
          </cell>
          <cell r="G1220" t="str">
            <v>no</v>
          </cell>
          <cell r="H1220" t="str">
            <v>no</v>
          </cell>
          <cell r="I1220" t="str">
            <v>yes</v>
          </cell>
          <cell r="J1220" t="str">
            <v>yes</v>
          </cell>
          <cell r="K1220" t="str">
            <v>no</v>
          </cell>
          <cell r="L1220" t="str">
            <v>spring_chinook_AND_steelhead</v>
          </cell>
        </row>
        <row r="1221">
          <cell r="C1221" t="str">
            <v>Nason Creek Lower 02</v>
          </cell>
          <cell r="D1221" t="str">
            <v>Floodplain Reconnection</v>
          </cell>
          <cell r="E1221" t="str">
            <v>Off-Channel- Floodplain</v>
          </cell>
          <cell r="F1221" t="str">
            <v>Summer Rearing</v>
          </cell>
          <cell r="G1221" t="str">
            <v>no</v>
          </cell>
          <cell r="H1221" t="str">
            <v>no</v>
          </cell>
          <cell r="I1221" t="str">
            <v>yes</v>
          </cell>
          <cell r="J1221" t="str">
            <v>no</v>
          </cell>
          <cell r="K1221" t="str">
            <v>no</v>
          </cell>
          <cell r="L1221" t="str">
            <v>spring_chinook</v>
          </cell>
        </row>
        <row r="1222">
          <cell r="C1222" t="str">
            <v>Nason Creek Lower 03</v>
          </cell>
          <cell r="D1222" t="str">
            <v>Channel Modification</v>
          </cell>
          <cell r="E1222" t="str">
            <v>Flow- Summer Base Flow, Flow- Summer Base Flow, Flow- Summer Base Flow</v>
          </cell>
          <cell r="F1222" t="str">
            <v>Holding and Maturation Spawning Summer Rearing</v>
          </cell>
          <cell r="G1222" t="str">
            <v>no</v>
          </cell>
          <cell r="H1222" t="str">
            <v>no</v>
          </cell>
          <cell r="I1222" t="str">
            <v>yes</v>
          </cell>
          <cell r="J1222" t="str">
            <v>no</v>
          </cell>
          <cell r="K1222" t="str">
            <v>no</v>
          </cell>
          <cell r="L1222" t="str">
            <v>spring_chinook</v>
          </cell>
        </row>
        <row r="1223">
          <cell r="C1223" t="str">
            <v>Nason Creek Lower 03</v>
          </cell>
          <cell r="D1223" t="str">
            <v>Instream Flow Acquisition</v>
          </cell>
          <cell r="E1223" t="str">
            <v>Flow- Summer Base Flow, Flow- Summer Base Flow, Flow- Summer Base Flow</v>
          </cell>
          <cell r="F1223" t="str">
            <v>Holding and Maturation Spawning Summer Rearing</v>
          </cell>
          <cell r="G1223" t="str">
            <v>no</v>
          </cell>
          <cell r="H1223" t="str">
            <v>no</v>
          </cell>
          <cell r="I1223" t="str">
            <v>yes</v>
          </cell>
          <cell r="J1223" t="str">
            <v>no</v>
          </cell>
          <cell r="K1223" t="str">
            <v>no</v>
          </cell>
          <cell r="L1223" t="str">
            <v>spring_chinook</v>
          </cell>
        </row>
        <row r="1224">
          <cell r="C1224" t="str">
            <v>Nason Creek Lower 03</v>
          </cell>
          <cell r="D1224" t="str">
            <v>Restoration</v>
          </cell>
          <cell r="E1224" t="str">
            <v>Flow- Summer Base Flow, Flow- Summer Base Flow, Flow- Summer Base Flow</v>
          </cell>
          <cell r="F1224" t="str">
            <v>Holding and Maturation Spawning Summer Rearing</v>
          </cell>
          <cell r="G1224" t="str">
            <v>no</v>
          </cell>
          <cell r="H1224" t="str">
            <v>no</v>
          </cell>
          <cell r="I1224" t="str">
            <v>yes</v>
          </cell>
          <cell r="J1224" t="str">
            <v>no</v>
          </cell>
          <cell r="K1224" t="str">
            <v>no</v>
          </cell>
          <cell r="L1224" t="str">
            <v>spring_chinook</v>
          </cell>
        </row>
        <row r="1225">
          <cell r="C1225" t="str">
            <v>Nason Creek Lower 03</v>
          </cell>
          <cell r="D1225" t="str">
            <v>Upland Management</v>
          </cell>
          <cell r="E1225" t="str">
            <v>Flow- Summer Base Flow, Flow- Summer Base Flow, Flow- Summer Base Flow</v>
          </cell>
          <cell r="F1225" t="str">
            <v>Holding and Maturation Spawning Summer Rearing</v>
          </cell>
          <cell r="G1225" t="str">
            <v>no</v>
          </cell>
          <cell r="H1225" t="str">
            <v>no</v>
          </cell>
          <cell r="I1225" t="str">
            <v>yes</v>
          </cell>
          <cell r="J1225" t="str">
            <v>no</v>
          </cell>
          <cell r="K1225" t="str">
            <v>no</v>
          </cell>
          <cell r="L1225" t="str">
            <v>spring_chinook</v>
          </cell>
        </row>
        <row r="1226">
          <cell r="C1226" t="str">
            <v>Nason Creek Lower 03</v>
          </cell>
          <cell r="D1226" t="str">
            <v>Water Quality Improvement</v>
          </cell>
          <cell r="E1226" t="str">
            <v>Temperature- Adult Holding, Temperature- Rearing</v>
          </cell>
          <cell r="F1226" t="str">
            <v>Holding and Maturation Summer Rearing</v>
          </cell>
          <cell r="G1226" t="str">
            <v>no</v>
          </cell>
          <cell r="H1226" t="str">
            <v>no</v>
          </cell>
          <cell r="I1226" t="str">
            <v>yes</v>
          </cell>
          <cell r="J1226" t="str">
            <v>no</v>
          </cell>
          <cell r="K1226" t="str">
            <v>no</v>
          </cell>
          <cell r="L1226" t="str">
            <v>spring_chinook</v>
          </cell>
        </row>
        <row r="1227">
          <cell r="C1227" t="str">
            <v>Nason Creek Lower 03</v>
          </cell>
          <cell r="D1227" t="str">
            <v>Bank Restoration</v>
          </cell>
          <cell r="E1227" t="str">
            <v>% Fines/Embeddedness, % Fines/Embeddedness, % Fines/Embeddedness</v>
          </cell>
          <cell r="F1227" t="str">
            <v>Spawning Winter Rearing</v>
          </cell>
          <cell r="G1227" t="str">
            <v>no</v>
          </cell>
          <cell r="H1227" t="str">
            <v>no</v>
          </cell>
          <cell r="I1227" t="str">
            <v>yes</v>
          </cell>
          <cell r="J1227" t="str">
            <v>yes</v>
          </cell>
          <cell r="K1227" t="str">
            <v>no</v>
          </cell>
          <cell r="L1227" t="str">
            <v>spring_chinook_AND_steelhead</v>
          </cell>
        </row>
        <row r="1228">
          <cell r="C1228" t="str">
            <v>Nason Creek Lower 03</v>
          </cell>
          <cell r="D1228" t="str">
            <v>Channel Complexity Restoration</v>
          </cell>
          <cell r="E1228" t="str">
            <v>% Fines/Embeddedness, % Fines/Embeddedness, % Fines/Embeddedness</v>
          </cell>
          <cell r="F1228" t="str">
            <v>Spawning Winter Rearing</v>
          </cell>
          <cell r="G1228" t="str">
            <v>no</v>
          </cell>
          <cell r="H1228" t="str">
            <v>no</v>
          </cell>
          <cell r="I1228" t="str">
            <v>yes</v>
          </cell>
          <cell r="J1228" t="str">
            <v>yes</v>
          </cell>
          <cell r="K1228" t="str">
            <v>no</v>
          </cell>
          <cell r="L1228" t="str">
            <v>spring_chinook_AND_steelhead</v>
          </cell>
        </row>
        <row r="1229">
          <cell r="C1229" t="str">
            <v>Nason Creek Lower 03</v>
          </cell>
          <cell r="D1229" t="str">
            <v>Channel Modification</v>
          </cell>
          <cell r="E1229" t="str">
            <v>% Fines/Embeddedness, % Fines/Embeddedness, % Fines/Embeddedness</v>
          </cell>
          <cell r="F1229" t="str">
            <v>Spawning Winter Rearing</v>
          </cell>
          <cell r="G1229" t="str">
            <v>no</v>
          </cell>
          <cell r="H1229" t="str">
            <v>no</v>
          </cell>
          <cell r="I1229" t="str">
            <v>yes</v>
          </cell>
          <cell r="J1229" t="str">
            <v>yes</v>
          </cell>
          <cell r="K1229" t="str">
            <v>no</v>
          </cell>
          <cell r="L1229" t="str">
            <v>spring_chinook_AND_steelhead</v>
          </cell>
        </row>
        <row r="1230">
          <cell r="C1230" t="str">
            <v>Nason Creek Lower 03</v>
          </cell>
          <cell r="D1230" t="str">
            <v>Fine Sediment Management</v>
          </cell>
          <cell r="E1230" t="str">
            <v>% Fines/Embeddedness, % Fines/Embeddedness, % Fines/Embeddedness</v>
          </cell>
          <cell r="F1230" t="str">
            <v>Spawning Winter Rearing</v>
          </cell>
          <cell r="G1230" t="str">
            <v>no</v>
          </cell>
          <cell r="H1230" t="str">
            <v>no</v>
          </cell>
          <cell r="I1230" t="str">
            <v>yes</v>
          </cell>
          <cell r="J1230" t="str">
            <v>yes</v>
          </cell>
          <cell r="K1230" t="str">
            <v>no</v>
          </cell>
          <cell r="L1230" t="str">
            <v>spring_chinook_AND_steelhead</v>
          </cell>
        </row>
        <row r="1231">
          <cell r="C1231" t="str">
            <v>Nason Creek Lower 03</v>
          </cell>
          <cell r="D1231" t="str">
            <v>Floodplain Reconnection</v>
          </cell>
          <cell r="E1231" t="str">
            <v>Off-Channel- Floodplain</v>
          </cell>
          <cell r="F1231" t="str">
            <v>Summer Rearing</v>
          </cell>
          <cell r="G1231" t="str">
            <v>no</v>
          </cell>
          <cell r="H1231" t="str">
            <v>no</v>
          </cell>
          <cell r="I1231" t="str">
            <v>yes</v>
          </cell>
          <cell r="J1231" t="str">
            <v>no</v>
          </cell>
          <cell r="K1231" t="str">
            <v>no</v>
          </cell>
          <cell r="L1231" t="str">
            <v>spring_chinook</v>
          </cell>
        </row>
        <row r="1232">
          <cell r="C1232" t="str">
            <v>Nason Creek Lower 04</v>
          </cell>
          <cell r="D1232" t="str">
            <v>Water Quality Improvement</v>
          </cell>
          <cell r="E1232" t="str">
            <v>Temperature- Adult Holding, Temperature- Rearing</v>
          </cell>
          <cell r="F1232" t="str">
            <v>Holding and Maturation Summer Rearing</v>
          </cell>
          <cell r="G1232" t="str">
            <v>no</v>
          </cell>
          <cell r="H1232" t="str">
            <v>no</v>
          </cell>
          <cell r="I1232" t="str">
            <v>yes</v>
          </cell>
          <cell r="J1232" t="str">
            <v>no</v>
          </cell>
          <cell r="K1232" t="str">
            <v>no</v>
          </cell>
          <cell r="L1232" t="str">
            <v>spring_chinook</v>
          </cell>
        </row>
        <row r="1233">
          <cell r="C1233" t="str">
            <v>Nason Creek Lower 05</v>
          </cell>
          <cell r="D1233" t="str">
            <v>Water Quality Improvement</v>
          </cell>
          <cell r="E1233" t="str">
            <v>Temperature- Rearing, Temperature- Rearing, Temperature- Adult Holding, Temperature- Rearing</v>
          </cell>
          <cell r="F1233" t="str">
            <v>from_HQ_pathway Holding and Maturation Summer Rearing</v>
          </cell>
          <cell r="G1233" t="str">
            <v>yes</v>
          </cell>
          <cell r="H1233" t="str">
            <v>yes</v>
          </cell>
          <cell r="I1233" t="str">
            <v>yes</v>
          </cell>
          <cell r="J1233" t="str">
            <v>no</v>
          </cell>
          <cell r="K1233" t="str">
            <v>no</v>
          </cell>
          <cell r="L1233" t="str">
            <v>spring_chinook_AND_steelhead</v>
          </cell>
        </row>
        <row r="1234">
          <cell r="C1234" t="str">
            <v>Nason Creek Lower 05</v>
          </cell>
          <cell r="D1234" t="str">
            <v>Channel Modification</v>
          </cell>
          <cell r="E1234" t="str">
            <v>Flow- Summer Base Flow, Flow- Summer Base Flow, Flow- Summer Base Flow, Flow- Summer Base Flow, Flow- Summer Base Flow</v>
          </cell>
          <cell r="F1234" t="str">
            <v>from_HQ_pathway Holding and Maturation Spawning Summer Rearing</v>
          </cell>
          <cell r="G1234" t="str">
            <v>yes</v>
          </cell>
          <cell r="H1234" t="str">
            <v>yes</v>
          </cell>
          <cell r="I1234" t="str">
            <v>yes</v>
          </cell>
          <cell r="J1234" t="str">
            <v>no</v>
          </cell>
          <cell r="K1234" t="str">
            <v>no</v>
          </cell>
          <cell r="L1234" t="str">
            <v>spring_chinook_AND_steelhead</v>
          </cell>
        </row>
        <row r="1235">
          <cell r="C1235" t="str">
            <v>Nason Creek Lower 05</v>
          </cell>
          <cell r="D1235" t="str">
            <v>Instream Flow Acquisition</v>
          </cell>
          <cell r="E1235" t="str">
            <v>Flow- Summer Base Flow, Riparian- Structure, Riparian-Disturbance, Riparian- Canopy Cover, Riparian, Flow- Summer Base Flow, Riparian- Structure, Riparian-Disturbance, Riparian- Canopy Cover, Riparian, Flow- Summer Base Flow, Flow- Summer Base Flow, Flow- Summer Base Flow</v>
          </cell>
          <cell r="F1235" t="str">
            <v>from_HQ_pathway Holding and Maturation Spawning Summer Rearing</v>
          </cell>
          <cell r="G1235" t="str">
            <v>yes</v>
          </cell>
          <cell r="H1235" t="str">
            <v>yes</v>
          </cell>
          <cell r="I1235" t="str">
            <v>yes</v>
          </cell>
          <cell r="J1235" t="str">
            <v>no</v>
          </cell>
          <cell r="K1235" t="str">
            <v>no</v>
          </cell>
          <cell r="L1235" t="str">
            <v>spring_chinook_AND_steelhead</v>
          </cell>
        </row>
        <row r="1236">
          <cell r="C1236" t="str">
            <v>Nason Creek Lower 05</v>
          </cell>
          <cell r="D1236" t="str">
            <v>Restoration</v>
          </cell>
          <cell r="E1236" t="str">
            <v>Flow- Summer Base Flow, Riparian- Structure, Riparian-Disturbance, Riparian- Canopy Cover, Riparian, Flow- Summer Base Flow, Riparian- Structure, Riparian-Disturbance, Riparian- Canopy Cover, Riparian, Flow- Summer Base Flow, Flow- Summer Base Flow, Flow- Summer Base Flow</v>
          </cell>
          <cell r="F1236" t="str">
            <v>from_HQ_pathway Holding and Maturation Spawning Summer Rearing</v>
          </cell>
          <cell r="G1236" t="str">
            <v>yes</v>
          </cell>
          <cell r="H1236" t="str">
            <v>yes</v>
          </cell>
          <cell r="I1236" t="str">
            <v>yes</v>
          </cell>
          <cell r="J1236" t="str">
            <v>no</v>
          </cell>
          <cell r="K1236" t="str">
            <v>no</v>
          </cell>
          <cell r="L1236" t="str">
            <v>spring_chinook_AND_steelhead</v>
          </cell>
        </row>
        <row r="1237">
          <cell r="C1237" t="str">
            <v>Nason Creek Lower 05</v>
          </cell>
          <cell r="D1237" t="str">
            <v>Upland Management</v>
          </cell>
          <cell r="E1237" t="str">
            <v>Flow- Summer Base Flow, Flow- Summer Base Flow, Flow- Summer Base Flow, Flow- Summer Base Flow, Flow- Summer Base Flow</v>
          </cell>
          <cell r="F1237" t="str">
            <v>from_HQ_pathway Holding and Maturation Spawning Summer Rearing</v>
          </cell>
          <cell r="G1237" t="str">
            <v>yes</v>
          </cell>
          <cell r="H1237" t="str">
            <v>yes</v>
          </cell>
          <cell r="I1237" t="str">
            <v>yes</v>
          </cell>
          <cell r="J1237" t="str">
            <v>no</v>
          </cell>
          <cell r="K1237" t="str">
            <v>no</v>
          </cell>
          <cell r="L1237" t="str">
            <v>spring_chinook_AND_steelhead</v>
          </cell>
        </row>
        <row r="1238">
          <cell r="C1238" t="str">
            <v>Nason Creek Lower 05</v>
          </cell>
          <cell r="D1238" t="str">
            <v>Floodplain Reconnection</v>
          </cell>
          <cell r="E1238" t="str">
            <v>Riparian- Structure, Riparian-Disturbance, Riparian- Canopy Cover, Off-Channel- Floodplain, Riparian- Structure, Riparian-Disturbance, Riparian- Canopy Cover, Off-Channel- Floodplain, Off-Channel- Floodplain</v>
          </cell>
          <cell r="F1238" t="str">
            <v>from_HQ_pathway Summer Rearing</v>
          </cell>
          <cell r="G1238" t="str">
            <v>yes</v>
          </cell>
          <cell r="H1238" t="str">
            <v>yes</v>
          </cell>
          <cell r="I1238" t="str">
            <v>yes</v>
          </cell>
          <cell r="J1238" t="str">
            <v>no</v>
          </cell>
          <cell r="K1238" t="str">
            <v>no</v>
          </cell>
          <cell r="L1238" t="str">
            <v>spring_chinook_AND_steelhead</v>
          </cell>
        </row>
        <row r="1239">
          <cell r="C1239" t="str">
            <v>Nason Creek Lower 05</v>
          </cell>
          <cell r="D1239" t="str">
            <v>Side Channel/Off-Channel Habitat Restoration</v>
          </cell>
          <cell r="E1239" t="str">
            <v>Riparian- Structure, Riparian-Disturbance, Riparian- Canopy Cover, Riparian, Channel Stability, Bank Stability, Stability, Riparian- Structure, Riparian-Disturbance, Riparian- Canopy Cover, Riparian, Channel Stability, Bank Stability, Stability</v>
          </cell>
          <cell r="F1239" t="str">
            <v>from_HQ_pathway</v>
          </cell>
          <cell r="G1239" t="str">
            <v>yes</v>
          </cell>
          <cell r="H1239" t="str">
            <v>yes</v>
          </cell>
          <cell r="I1239" t="str">
            <v>no</v>
          </cell>
          <cell r="J1239" t="str">
            <v>no</v>
          </cell>
          <cell r="K1239" t="str">
            <v>no</v>
          </cell>
          <cell r="L1239" t="str">
            <v>spring_chinook_AND_steelhead</v>
          </cell>
        </row>
        <row r="1240">
          <cell r="C1240" t="str">
            <v>Nason Creek Lower 05</v>
          </cell>
          <cell r="D1240" t="str">
            <v>Bank Restoration</v>
          </cell>
          <cell r="E1240" t="str">
            <v>Riparian, Channel Stability, Bank Stability, Stability, Riparian, Channel Stability, Bank Stability, Stability</v>
          </cell>
          <cell r="F1240" t="str">
            <v>from_HQ_pathway</v>
          </cell>
          <cell r="G1240" t="str">
            <v>yes</v>
          </cell>
          <cell r="H1240" t="str">
            <v>yes</v>
          </cell>
          <cell r="I1240" t="str">
            <v>no</v>
          </cell>
          <cell r="J1240" t="str">
            <v>no</v>
          </cell>
          <cell r="K1240" t="str">
            <v>no</v>
          </cell>
          <cell r="L1240" t="str">
            <v>spring_chinook_AND_steelhead</v>
          </cell>
        </row>
        <row r="1241">
          <cell r="C1241" t="str">
            <v>Nason Creek Lower 05</v>
          </cell>
          <cell r="D1241" t="str">
            <v>Floodplain Reconnection</v>
          </cell>
          <cell r="E1241" t="str">
            <v>Riparian, Channel Stability, Bank Stability, Stability, Riparian, Channel Stability, Bank Stability, Stability</v>
          </cell>
          <cell r="F1241" t="str">
            <v>from_HQ_pathway</v>
          </cell>
          <cell r="G1241" t="str">
            <v>yes</v>
          </cell>
          <cell r="H1241" t="str">
            <v>yes</v>
          </cell>
          <cell r="I1241" t="str">
            <v>no</v>
          </cell>
          <cell r="J1241" t="str">
            <v>no</v>
          </cell>
          <cell r="K1241" t="str">
            <v>no</v>
          </cell>
          <cell r="L1241" t="str">
            <v>spring_chinook_AND_steelhead</v>
          </cell>
        </row>
        <row r="1242">
          <cell r="C1242" t="str">
            <v>Nason Creek Lower 05</v>
          </cell>
          <cell r="D1242" t="str">
            <v>Channel Complexity Restoration</v>
          </cell>
          <cell r="E1242" t="str">
            <v>Cover- Wood, Pool Quantity&amp; Quality, Cover- Wood, Pool Quantity&amp; Quality, Cover- Wood, Pool Quantity &amp; Quality, Cover- Wood, Pool Quantity &amp; Quality, Cover- Wood, Cover- Wood</v>
          </cell>
          <cell r="F1242" t="str">
            <v>from_HQ_pathway Holding and Maturation Summer Rearing Winter Rearing</v>
          </cell>
          <cell r="G1242" t="str">
            <v>yes</v>
          </cell>
          <cell r="H1242" t="str">
            <v>yes</v>
          </cell>
          <cell r="I1242" t="str">
            <v>yes</v>
          </cell>
          <cell r="J1242" t="str">
            <v>yes</v>
          </cell>
          <cell r="K1242" t="str">
            <v>no</v>
          </cell>
          <cell r="L1242" t="str">
            <v>spring_chinook_AND_steelhead</v>
          </cell>
        </row>
        <row r="1243">
          <cell r="C1243" t="str">
            <v>Nason Creek Lower 05</v>
          </cell>
          <cell r="D1243" t="str">
            <v>Channel Modification</v>
          </cell>
          <cell r="E1243" t="str">
            <v>Cover- Wood, Pool Quantity&amp; Quality, Channel Stability, Bank Stability, Stability, Cover- Wood, Pool Quantity&amp; Quality, Channel Stability, Bank Stability, Stability, Cover- Wood, Pool Quantity &amp; Quality, Cover- Wood, Pool Quantity &amp; Quality, Cover- Wood, Cover- Wood</v>
          </cell>
          <cell r="F1243" t="str">
            <v>from_HQ_pathway Holding and Maturation Summer Rearing Winter Rearing</v>
          </cell>
          <cell r="G1243" t="str">
            <v>yes</v>
          </cell>
          <cell r="H1243" t="str">
            <v>yes</v>
          </cell>
          <cell r="I1243" t="str">
            <v>yes</v>
          </cell>
          <cell r="J1243" t="str">
            <v>yes</v>
          </cell>
          <cell r="K1243" t="str">
            <v>no</v>
          </cell>
          <cell r="L1243" t="str">
            <v>spring_chinook_AND_steelhead</v>
          </cell>
        </row>
        <row r="1244">
          <cell r="C1244" t="str">
            <v>Nason Creek Lower 05</v>
          </cell>
          <cell r="D1244" t="str">
            <v>Fine Sediment Management</v>
          </cell>
          <cell r="E1244" t="str">
            <v>Pool Quantity&amp; Quality, Pool Quantity&amp; Quality, Pool Quantity &amp; Quality, Pool Quantity &amp; Quality</v>
          </cell>
          <cell r="F1244" t="str">
            <v>from_HQ_pathway Holding and Maturation Summer Rearing</v>
          </cell>
          <cell r="G1244" t="str">
            <v>yes</v>
          </cell>
          <cell r="H1244" t="str">
            <v>yes</v>
          </cell>
          <cell r="I1244" t="str">
            <v>yes</v>
          </cell>
          <cell r="J1244" t="str">
            <v>no</v>
          </cell>
          <cell r="K1244" t="str">
            <v>no</v>
          </cell>
          <cell r="L1244" t="str">
            <v>spring_chinook_AND_steelhead</v>
          </cell>
        </row>
        <row r="1245">
          <cell r="C1245" t="str">
            <v>Nason Creek Lower 05</v>
          </cell>
          <cell r="D1245" t="str">
            <v>Side Channel/Off-Channel Habitat Restoration</v>
          </cell>
          <cell r="E1245" t="str">
            <v>Off-Channel- Side-Channels, Off-Channel- Side-Channels, Off-Channel- Side-Channels, Off-Channel- Side-Channels, Off-Channel- Side-Channels, Off-Channel- Side-Channels</v>
          </cell>
          <cell r="F1245" t="str">
            <v>from_HQ_pathway Spawning Summer Rearing Winter Rearing</v>
          </cell>
          <cell r="G1245" t="str">
            <v>yes</v>
          </cell>
          <cell r="H1245" t="str">
            <v>yes</v>
          </cell>
          <cell r="I1245" t="str">
            <v>yes</v>
          </cell>
          <cell r="J1245" t="str">
            <v>yes</v>
          </cell>
          <cell r="K1245" t="str">
            <v>no</v>
          </cell>
          <cell r="L1245" t="str">
            <v>spring_chinook_AND_steelhead</v>
          </cell>
        </row>
        <row r="1246">
          <cell r="C1246" t="str">
            <v>Nason Creek Lower 05</v>
          </cell>
          <cell r="D1246" t="str">
            <v>Channel Complexity Restoration</v>
          </cell>
          <cell r="E1246" t="str">
            <v>Channel Stability, Bank Stability, Stability, Channel Stability, Bank Stability, Stability</v>
          </cell>
          <cell r="F1246" t="str">
            <v>from_HQ_pathway</v>
          </cell>
          <cell r="G1246" t="str">
            <v>yes</v>
          </cell>
          <cell r="H1246" t="str">
            <v>yes</v>
          </cell>
          <cell r="I1246" t="str">
            <v>no</v>
          </cell>
          <cell r="J1246" t="str">
            <v>no</v>
          </cell>
          <cell r="K1246" t="str">
            <v>no</v>
          </cell>
          <cell r="L1246" t="str">
            <v>spring_chinook_AND_steelhead</v>
          </cell>
        </row>
        <row r="1247">
          <cell r="C1247" t="str">
            <v>Nason Creek Lower 06</v>
          </cell>
          <cell r="D1247" t="str">
            <v>Water Quality Improvement</v>
          </cell>
          <cell r="E1247" t="str">
            <v>Temperature- Rearing, Temperature- Rearing, Temperature- Adult Holding, Temperature- Rearing</v>
          </cell>
          <cell r="F1247" t="str">
            <v>from_HQ_pathway Holding and Maturation Summer Rearing</v>
          </cell>
          <cell r="G1247" t="str">
            <v>yes</v>
          </cell>
          <cell r="H1247" t="str">
            <v>yes</v>
          </cell>
          <cell r="I1247" t="str">
            <v>yes</v>
          </cell>
          <cell r="J1247" t="str">
            <v>no</v>
          </cell>
          <cell r="K1247" t="str">
            <v>no</v>
          </cell>
          <cell r="L1247" t="str">
            <v>spring_chinook_AND_steelhead</v>
          </cell>
        </row>
        <row r="1248">
          <cell r="C1248" t="str">
            <v>Nason Creek Lower 06</v>
          </cell>
          <cell r="D1248" t="str">
            <v>Channel Modification</v>
          </cell>
          <cell r="E1248" t="str">
            <v>Flow- Summer Base Flow, Flow- Summer Base Flow, Flow- Summer Base Flow, Flow- Summer Base Flow, Flow- Summer Base Flow</v>
          </cell>
          <cell r="F1248" t="str">
            <v>from_HQ_pathway Holding and Maturation Spawning Summer Rearing</v>
          </cell>
          <cell r="G1248" t="str">
            <v>yes</v>
          </cell>
          <cell r="H1248" t="str">
            <v>yes</v>
          </cell>
          <cell r="I1248" t="str">
            <v>yes</v>
          </cell>
          <cell r="J1248" t="str">
            <v>no</v>
          </cell>
          <cell r="K1248" t="str">
            <v>no</v>
          </cell>
          <cell r="L1248" t="str">
            <v>spring_chinook_AND_steelhead</v>
          </cell>
        </row>
        <row r="1249">
          <cell r="C1249" t="str">
            <v>Nason Creek Lower 06</v>
          </cell>
          <cell r="D1249" t="str">
            <v>Instream Flow Acquisition</v>
          </cell>
          <cell r="E1249" t="str">
            <v>Flow- Summer Base Flow, Riparian- Structure, Riparian-Disturbance, Riparian- Canopy Cover, Riparian, Flow- Summer Base Flow, Riparian- Structure, Riparian-Disturbance, Riparian- Canopy Cover, Riparian, Flow- Summer Base Flow, Flow- Summer Base Flow, Flow- Summer Base Flow</v>
          </cell>
          <cell r="F1249" t="str">
            <v>from_HQ_pathway Holding and Maturation Spawning Summer Rearing</v>
          </cell>
          <cell r="G1249" t="str">
            <v>yes</v>
          </cell>
          <cell r="H1249" t="str">
            <v>yes</v>
          </cell>
          <cell r="I1249" t="str">
            <v>yes</v>
          </cell>
          <cell r="J1249" t="str">
            <v>no</v>
          </cell>
          <cell r="K1249" t="str">
            <v>no</v>
          </cell>
          <cell r="L1249" t="str">
            <v>spring_chinook_AND_steelhead</v>
          </cell>
        </row>
        <row r="1250">
          <cell r="C1250" t="str">
            <v>Nason Creek Lower 06</v>
          </cell>
          <cell r="D1250" t="str">
            <v>Restoration</v>
          </cell>
          <cell r="E1250" t="str">
            <v>Flow- Summer Base Flow, Riparian- Structure, Riparian-Disturbance, Riparian- Canopy Cover, Riparian, Flow- Summer Base Flow, Riparian- Structure, Riparian-Disturbance, Riparian- Canopy Cover, Riparian, Flow- Summer Base Flow, Flow- Summer Base Flow, Flow- Summer Base Flow</v>
          </cell>
          <cell r="F1250" t="str">
            <v>from_HQ_pathway Holding and Maturation Spawning Summer Rearing</v>
          </cell>
          <cell r="G1250" t="str">
            <v>yes</v>
          </cell>
          <cell r="H1250" t="str">
            <v>yes</v>
          </cell>
          <cell r="I1250" t="str">
            <v>yes</v>
          </cell>
          <cell r="J1250" t="str">
            <v>no</v>
          </cell>
          <cell r="K1250" t="str">
            <v>no</v>
          </cell>
          <cell r="L1250" t="str">
            <v>spring_chinook_AND_steelhead</v>
          </cell>
        </row>
        <row r="1251">
          <cell r="C1251" t="str">
            <v>Nason Creek Lower 06</v>
          </cell>
          <cell r="D1251" t="str">
            <v>Upland Management</v>
          </cell>
          <cell r="E1251" t="str">
            <v>Flow- Summer Base Flow, Flow- Summer Base Flow, Flow- Summer Base Flow, Flow- Summer Base Flow, Flow- Summer Base Flow</v>
          </cell>
          <cell r="F1251" t="str">
            <v>from_HQ_pathway Holding and Maturation Spawning Summer Rearing</v>
          </cell>
          <cell r="G1251" t="str">
            <v>yes</v>
          </cell>
          <cell r="H1251" t="str">
            <v>yes</v>
          </cell>
          <cell r="I1251" t="str">
            <v>yes</v>
          </cell>
          <cell r="J1251" t="str">
            <v>no</v>
          </cell>
          <cell r="K1251" t="str">
            <v>no</v>
          </cell>
          <cell r="L1251" t="str">
            <v>spring_chinook_AND_steelhead</v>
          </cell>
        </row>
        <row r="1252">
          <cell r="C1252" t="str">
            <v>Nason Creek Lower 06</v>
          </cell>
          <cell r="D1252" t="str">
            <v>Floodplain Reconnection</v>
          </cell>
          <cell r="E1252" t="str">
            <v>Riparian- Structure, Riparian-Disturbance, Riparian- Canopy Cover, Off-Channel- Floodplain, Riparian- Structure, Riparian-Disturbance, Riparian- Canopy Cover, Off-Channel- Floodplain, Off-Channel- Floodplain</v>
          </cell>
          <cell r="F1252" t="str">
            <v>from_HQ_pathway Summer Rearing</v>
          </cell>
          <cell r="G1252" t="str">
            <v>yes</v>
          </cell>
          <cell r="H1252" t="str">
            <v>yes</v>
          </cell>
          <cell r="I1252" t="str">
            <v>yes</v>
          </cell>
          <cell r="J1252" t="str">
            <v>no</v>
          </cell>
          <cell r="K1252" t="str">
            <v>no</v>
          </cell>
          <cell r="L1252" t="str">
            <v>spring_chinook_AND_steelhead</v>
          </cell>
        </row>
        <row r="1253">
          <cell r="C1253" t="str">
            <v>Nason Creek Lower 06</v>
          </cell>
          <cell r="D1253" t="str">
            <v>Side Channel/Off-Channel Habitat Restoration</v>
          </cell>
          <cell r="E1253" t="str">
            <v>Riparian- Structure, Riparian-Disturbance, Riparian- Canopy Cover, Riparian, Channel Stability, Bank Stability, Stability, Riparian- Structure, Riparian-Disturbance, Riparian- Canopy Cover, Riparian, Channel Stability, Bank Stability, Stability</v>
          </cell>
          <cell r="F1253" t="str">
            <v>from_HQ_pathway</v>
          </cell>
          <cell r="G1253" t="str">
            <v>yes</v>
          </cell>
          <cell r="H1253" t="str">
            <v>yes</v>
          </cell>
          <cell r="I1253" t="str">
            <v>no</v>
          </cell>
          <cell r="J1253" t="str">
            <v>no</v>
          </cell>
          <cell r="K1253" t="str">
            <v>no</v>
          </cell>
          <cell r="L1253" t="str">
            <v>spring_chinook_AND_steelhead</v>
          </cell>
        </row>
        <row r="1254">
          <cell r="C1254" t="str">
            <v>Nason Creek Lower 06</v>
          </cell>
          <cell r="D1254" t="str">
            <v>Bank Restoration</v>
          </cell>
          <cell r="E1254" t="str">
            <v>Riparian, Channel Stability, Bank Stability, Stability, Riparian, Channel Stability, Bank Stability, Stability, % Fines/Embeddedness, % Fines/Embeddedness, % Fines/Embeddedness</v>
          </cell>
          <cell r="F1254" t="str">
            <v>from_HQ_pathway Spawning Winter Rearing</v>
          </cell>
          <cell r="G1254" t="str">
            <v>yes</v>
          </cell>
          <cell r="H1254" t="str">
            <v>yes</v>
          </cell>
          <cell r="I1254" t="str">
            <v>yes</v>
          </cell>
          <cell r="J1254" t="str">
            <v>yes</v>
          </cell>
          <cell r="K1254" t="str">
            <v>no</v>
          </cell>
          <cell r="L1254" t="str">
            <v>spring_chinook_AND_steelhead</v>
          </cell>
        </row>
        <row r="1255">
          <cell r="C1255" t="str">
            <v>Nason Creek Lower 06</v>
          </cell>
          <cell r="D1255" t="str">
            <v>Floodplain Reconnection</v>
          </cell>
          <cell r="E1255" t="str">
            <v>Riparian, Channel Stability, Bank Stability, Stability, Riparian, Channel Stability, Bank Stability, Stability</v>
          </cell>
          <cell r="F1255" t="str">
            <v>from_HQ_pathway</v>
          </cell>
          <cell r="G1255" t="str">
            <v>yes</v>
          </cell>
          <cell r="H1255" t="str">
            <v>yes</v>
          </cell>
          <cell r="I1255" t="str">
            <v>no</v>
          </cell>
          <cell r="J1255" t="str">
            <v>no</v>
          </cell>
          <cell r="K1255" t="str">
            <v>no</v>
          </cell>
          <cell r="L1255" t="str">
            <v>spring_chinook_AND_steelhead</v>
          </cell>
        </row>
        <row r="1256">
          <cell r="C1256" t="str">
            <v>Nason Creek Lower 06</v>
          </cell>
          <cell r="D1256" t="str">
            <v>Channel Complexity Restoration</v>
          </cell>
          <cell r="E1256" t="str">
            <v>Cover- Wood, Pool Quantity&amp; Quality, Cover- Wood, Pool Quantity&amp; Quality, Cover- Wood, Pool Quantity &amp; Quality, Cover- Wood, Pool Quantity &amp; Quality, Cover- Wood, Cover- Wood</v>
          </cell>
          <cell r="F1256" t="str">
            <v>from_HQ_pathway Holding and Maturation Summer Rearing Winter Rearing</v>
          </cell>
          <cell r="G1256" t="str">
            <v>yes</v>
          </cell>
          <cell r="H1256" t="str">
            <v>yes</v>
          </cell>
          <cell r="I1256" t="str">
            <v>yes</v>
          </cell>
          <cell r="J1256" t="str">
            <v>yes</v>
          </cell>
          <cell r="K1256" t="str">
            <v>no</v>
          </cell>
          <cell r="L1256" t="str">
            <v>spring_chinook_AND_steelhead</v>
          </cell>
        </row>
        <row r="1257">
          <cell r="C1257" t="str">
            <v>Nason Creek Lower 06</v>
          </cell>
          <cell r="D1257" t="str">
            <v>Channel Modification</v>
          </cell>
          <cell r="E1257" t="str">
            <v>Cover- Wood, Pool Quantity&amp; Quality, Channel Stability, Bank Stability, Stability, Cover- Wood, Pool Quantity&amp; Quality, Channel Stability, Bank Stability, Stability, Cover- Wood, Pool Quantity &amp; Quality, % Fines/Embeddedness, Cover- Wood, Pool Quantity &amp; Quality, % Fines/Embeddedness, Cover- Wood, % Fines/Embeddedness, Cover- Wood</v>
          </cell>
          <cell r="F1257" t="str">
            <v>from_HQ_pathway Holding and Maturation Spawning Summer Rearing Winter Rearing</v>
          </cell>
          <cell r="G1257" t="str">
            <v>yes</v>
          </cell>
          <cell r="H1257" t="str">
            <v>yes</v>
          </cell>
          <cell r="I1257" t="str">
            <v>yes</v>
          </cell>
          <cell r="J1257" t="str">
            <v>yes</v>
          </cell>
          <cell r="K1257" t="str">
            <v>no</v>
          </cell>
          <cell r="L1257" t="str">
            <v>spring_chinook_AND_steelhead</v>
          </cell>
        </row>
        <row r="1258">
          <cell r="C1258" t="str">
            <v>Nason Creek Lower 06</v>
          </cell>
          <cell r="D1258" t="str">
            <v>Fine Sediment Management</v>
          </cell>
          <cell r="E1258" t="str">
            <v>Pool Quantity&amp; Quality, Pool Quantity&amp; Quality, Pool Quantity &amp; Quality, % Fines/Embeddedness, Pool Quantity &amp; Quality, % Fines/Embeddedness, % Fines/Embeddedness</v>
          </cell>
          <cell r="F1258" t="str">
            <v>from_HQ_pathway Holding and Maturation Spawning Summer Rearing Winter Rearing</v>
          </cell>
          <cell r="G1258" t="str">
            <v>yes</v>
          </cell>
          <cell r="H1258" t="str">
            <v>yes</v>
          </cell>
          <cell r="I1258" t="str">
            <v>yes</v>
          </cell>
          <cell r="J1258" t="str">
            <v>yes</v>
          </cell>
          <cell r="K1258" t="str">
            <v>no</v>
          </cell>
          <cell r="L1258" t="str">
            <v>spring_chinook_AND_steelhead</v>
          </cell>
        </row>
        <row r="1259">
          <cell r="C1259" t="str">
            <v>Nason Creek Lower 06</v>
          </cell>
          <cell r="D1259" t="str">
            <v>Side Channel/Off-Channel Habitat Restoration</v>
          </cell>
          <cell r="E1259" t="str">
            <v>Off-Channel- Side-Channels, Off-Channel- Side-Channels, Off-Channel- Side-Channels, Off-Channel- Side-Channels, Off-Channel- Side-Channels, Off-Channel- Side-Channels</v>
          </cell>
          <cell r="F1259" t="str">
            <v>from_HQ_pathway Spawning Summer Rearing Winter Rearing</v>
          </cell>
          <cell r="G1259" t="str">
            <v>yes</v>
          </cell>
          <cell r="H1259" t="str">
            <v>yes</v>
          </cell>
          <cell r="I1259" t="str">
            <v>yes</v>
          </cell>
          <cell r="J1259" t="str">
            <v>yes</v>
          </cell>
          <cell r="K1259" t="str">
            <v>no</v>
          </cell>
          <cell r="L1259" t="str">
            <v>spring_chinook_AND_steelhead</v>
          </cell>
        </row>
        <row r="1260">
          <cell r="C1260" t="str">
            <v>Nason Creek Lower 06</v>
          </cell>
          <cell r="D1260" t="str">
            <v>Channel Complexity Restoration</v>
          </cell>
          <cell r="E1260" t="str">
            <v>Channel Stability, Bank Stability, Stability, Channel Stability, Bank Stability, Stability, % Fines/Embeddedness, % Fines/Embeddedness, % Fines/Embeddedness</v>
          </cell>
          <cell r="F1260" t="str">
            <v>from_HQ_pathway Spawning Winter Rearing</v>
          </cell>
          <cell r="G1260" t="str">
            <v>yes</v>
          </cell>
          <cell r="H1260" t="str">
            <v>yes</v>
          </cell>
          <cell r="I1260" t="str">
            <v>yes</v>
          </cell>
          <cell r="J1260" t="str">
            <v>yes</v>
          </cell>
          <cell r="K1260" t="str">
            <v>no</v>
          </cell>
          <cell r="L1260" t="str">
            <v>spring_chinook_AND_steelhead</v>
          </cell>
        </row>
        <row r="1261">
          <cell r="C1261" t="str">
            <v>Nason Creek Lower 07</v>
          </cell>
          <cell r="D1261" t="str">
            <v>Water Quality Improvement</v>
          </cell>
          <cell r="E1261" t="str">
            <v>Temperature- Rearing, Temperature- Rearing, Temperature- Adult Holding, Temperature- Rearing</v>
          </cell>
          <cell r="F1261" t="str">
            <v>from_HQ_pathway Holding and Maturation Summer Rearing</v>
          </cell>
          <cell r="G1261" t="str">
            <v>yes</v>
          </cell>
          <cell r="H1261" t="str">
            <v>yes</v>
          </cell>
          <cell r="I1261" t="str">
            <v>yes</v>
          </cell>
          <cell r="J1261" t="str">
            <v>no</v>
          </cell>
          <cell r="K1261" t="str">
            <v>no</v>
          </cell>
          <cell r="L1261" t="str">
            <v>spring_chinook_AND_steelhead</v>
          </cell>
        </row>
        <row r="1262">
          <cell r="C1262" t="str">
            <v>Nason Creek Lower 07</v>
          </cell>
          <cell r="D1262" t="str">
            <v>Channel Modification</v>
          </cell>
          <cell r="E1262" t="str">
            <v>Flow- Summer Base Flow, Flow- Summer Base Flow, Flow- Summer Base Flow, Flow- Summer Base Flow, Flow- Summer Base Flow</v>
          </cell>
          <cell r="F1262" t="str">
            <v>from_HQ_pathway Holding and Maturation Spawning Summer Rearing</v>
          </cell>
          <cell r="G1262" t="str">
            <v>yes</v>
          </cell>
          <cell r="H1262" t="str">
            <v>yes</v>
          </cell>
          <cell r="I1262" t="str">
            <v>yes</v>
          </cell>
          <cell r="J1262" t="str">
            <v>no</v>
          </cell>
          <cell r="K1262" t="str">
            <v>no</v>
          </cell>
          <cell r="L1262" t="str">
            <v>spring_chinook_AND_steelhead</v>
          </cell>
        </row>
        <row r="1263">
          <cell r="C1263" t="str">
            <v>Nason Creek Lower 07</v>
          </cell>
          <cell r="D1263" t="str">
            <v>Instream Flow Acquisition</v>
          </cell>
          <cell r="E1263" t="str">
            <v>Flow- Summer Base Flow, Riparian- Structure, Riparian-Disturbance, Riparian- Canopy Cover, Riparian, Flow- Summer Base Flow, Riparian- Structure, Riparian-Disturbance, Riparian- Canopy Cover, Riparian, Flow- Summer Base Flow, Flow- Summer Base Flow, Flow- Summer Base Flow</v>
          </cell>
          <cell r="F1263" t="str">
            <v>from_HQ_pathway Holding and Maturation Spawning Summer Rearing</v>
          </cell>
          <cell r="G1263" t="str">
            <v>yes</v>
          </cell>
          <cell r="H1263" t="str">
            <v>yes</v>
          </cell>
          <cell r="I1263" t="str">
            <v>yes</v>
          </cell>
          <cell r="J1263" t="str">
            <v>no</v>
          </cell>
          <cell r="K1263" t="str">
            <v>no</v>
          </cell>
          <cell r="L1263" t="str">
            <v>spring_chinook_AND_steelhead</v>
          </cell>
        </row>
        <row r="1264">
          <cell r="C1264" t="str">
            <v>Nason Creek Lower 07</v>
          </cell>
          <cell r="D1264" t="str">
            <v>Restoration</v>
          </cell>
          <cell r="E1264" t="str">
            <v>Flow- Summer Base Flow, Riparian- Structure, Riparian-Disturbance, Riparian- Canopy Cover, Riparian, Flow- Summer Base Flow, Riparian- Structure, Riparian-Disturbance, Riparian- Canopy Cover, Riparian, Flow- Summer Base Flow, Flow- Summer Base Flow, Flow- Summer Base Flow</v>
          </cell>
          <cell r="F1264" t="str">
            <v>from_HQ_pathway Holding and Maturation Spawning Summer Rearing</v>
          </cell>
          <cell r="G1264" t="str">
            <v>yes</v>
          </cell>
          <cell r="H1264" t="str">
            <v>yes</v>
          </cell>
          <cell r="I1264" t="str">
            <v>yes</v>
          </cell>
          <cell r="J1264" t="str">
            <v>no</v>
          </cell>
          <cell r="K1264" t="str">
            <v>no</v>
          </cell>
          <cell r="L1264" t="str">
            <v>spring_chinook_AND_steelhead</v>
          </cell>
        </row>
        <row r="1265">
          <cell r="C1265" t="str">
            <v>Nason Creek Lower 07</v>
          </cell>
          <cell r="D1265" t="str">
            <v>Upland Management</v>
          </cell>
          <cell r="E1265" t="str">
            <v>Flow- Summer Base Flow, Flow- Summer Base Flow, Flow- Summer Base Flow, Flow- Summer Base Flow, Flow- Summer Base Flow</v>
          </cell>
          <cell r="F1265" t="str">
            <v>from_HQ_pathway Holding and Maturation Spawning Summer Rearing</v>
          </cell>
          <cell r="G1265" t="str">
            <v>yes</v>
          </cell>
          <cell r="H1265" t="str">
            <v>yes</v>
          </cell>
          <cell r="I1265" t="str">
            <v>yes</v>
          </cell>
          <cell r="J1265" t="str">
            <v>no</v>
          </cell>
          <cell r="K1265" t="str">
            <v>no</v>
          </cell>
          <cell r="L1265" t="str">
            <v>spring_chinook_AND_steelhead</v>
          </cell>
        </row>
        <row r="1266">
          <cell r="C1266" t="str">
            <v>Nason Creek Lower 07</v>
          </cell>
          <cell r="D1266" t="str">
            <v>Floodplain Reconnection</v>
          </cell>
          <cell r="E1266" t="str">
            <v>Riparian- Structure, Riparian-Disturbance, Riparian- Canopy Cover, Off-Channel- Floodplain, Riparian- Structure, Riparian-Disturbance, Riparian- Canopy Cover, Off-Channel- Floodplain, Off-Channel- Floodplain</v>
          </cell>
          <cell r="F1266" t="str">
            <v>from_HQ_pathway Summer Rearing</v>
          </cell>
          <cell r="G1266" t="str">
            <v>yes</v>
          </cell>
          <cell r="H1266" t="str">
            <v>yes</v>
          </cell>
          <cell r="I1266" t="str">
            <v>yes</v>
          </cell>
          <cell r="J1266" t="str">
            <v>no</v>
          </cell>
          <cell r="K1266" t="str">
            <v>no</v>
          </cell>
          <cell r="L1266" t="str">
            <v>spring_chinook_AND_steelhead</v>
          </cell>
        </row>
        <row r="1267">
          <cell r="C1267" t="str">
            <v>Nason Creek Lower 07</v>
          </cell>
          <cell r="D1267" t="str">
            <v>Side Channel/Off-Channel Habitat Restoration</v>
          </cell>
          <cell r="E1267" t="str">
            <v>Riparian- Structure, Riparian-Disturbance, Riparian- Canopy Cover, Riparian, Channel Stability, Bank Stability, Stability, Riparian- Structure, Riparian-Disturbance, Riparian- Canopy Cover, Riparian, Channel Stability, Bank Stability, Stability</v>
          </cell>
          <cell r="F1267" t="str">
            <v>from_HQ_pathway</v>
          </cell>
          <cell r="G1267" t="str">
            <v>yes</v>
          </cell>
          <cell r="H1267" t="str">
            <v>yes</v>
          </cell>
          <cell r="I1267" t="str">
            <v>no</v>
          </cell>
          <cell r="J1267" t="str">
            <v>no</v>
          </cell>
          <cell r="K1267" t="str">
            <v>no</v>
          </cell>
          <cell r="L1267" t="str">
            <v>spring_chinook_AND_steelhead</v>
          </cell>
        </row>
        <row r="1268">
          <cell r="C1268" t="str">
            <v>Nason Creek Lower 07</v>
          </cell>
          <cell r="D1268" t="str">
            <v>Bank Restoration</v>
          </cell>
          <cell r="E1268" t="str">
            <v>Riparian, Channel Stability, Bank Stability, Stability, Riparian, Channel Stability, Bank Stability, Stability</v>
          </cell>
          <cell r="F1268" t="str">
            <v>from_HQ_pathway</v>
          </cell>
          <cell r="G1268" t="str">
            <v>yes</v>
          </cell>
          <cell r="H1268" t="str">
            <v>yes</v>
          </cell>
          <cell r="I1268" t="str">
            <v>no</v>
          </cell>
          <cell r="J1268" t="str">
            <v>no</v>
          </cell>
          <cell r="K1268" t="str">
            <v>no</v>
          </cell>
          <cell r="L1268" t="str">
            <v>spring_chinook_AND_steelhead</v>
          </cell>
        </row>
        <row r="1269">
          <cell r="C1269" t="str">
            <v>Nason Creek Lower 07</v>
          </cell>
          <cell r="D1269" t="str">
            <v>Floodplain Reconnection</v>
          </cell>
          <cell r="E1269" t="str">
            <v>Riparian, Channel Stability, Bank Stability, Stability, Riparian, Channel Stability, Bank Stability, Stability</v>
          </cell>
          <cell r="F1269" t="str">
            <v>from_HQ_pathway</v>
          </cell>
          <cell r="G1269" t="str">
            <v>yes</v>
          </cell>
          <cell r="H1269" t="str">
            <v>yes</v>
          </cell>
          <cell r="I1269" t="str">
            <v>no</v>
          </cell>
          <cell r="J1269" t="str">
            <v>no</v>
          </cell>
          <cell r="K1269" t="str">
            <v>no</v>
          </cell>
          <cell r="L1269" t="str">
            <v>spring_chinook_AND_steelhead</v>
          </cell>
        </row>
        <row r="1270">
          <cell r="C1270" t="str">
            <v>Nason Creek Lower 07</v>
          </cell>
          <cell r="D1270" t="str">
            <v>Channel Complexity Restoration</v>
          </cell>
          <cell r="E1270" t="str">
            <v>Cover- Wood, Pool Quantity&amp; Quality, Cover- Wood, Pool Quantity&amp; Quality, Cover- Wood, Pool Quantity &amp; Quality, Cover- Wood, Pool Quantity &amp; Quality, Cover- Wood, Cover- Wood</v>
          </cell>
          <cell r="F1270" t="str">
            <v>from_HQ_pathway Holding and Maturation Summer Rearing Winter Rearing</v>
          </cell>
          <cell r="G1270" t="str">
            <v>yes</v>
          </cell>
          <cell r="H1270" t="str">
            <v>yes</v>
          </cell>
          <cell r="I1270" t="str">
            <v>yes</v>
          </cell>
          <cell r="J1270" t="str">
            <v>yes</v>
          </cell>
          <cell r="K1270" t="str">
            <v>no</v>
          </cell>
          <cell r="L1270" t="str">
            <v>spring_chinook_AND_steelhead</v>
          </cell>
        </row>
        <row r="1271">
          <cell r="C1271" t="str">
            <v>Nason Creek Lower 07</v>
          </cell>
          <cell r="D1271" t="str">
            <v>Channel Modification</v>
          </cell>
          <cell r="E1271" t="str">
            <v>Cover- Wood, Pool Quantity&amp; Quality, Channel Stability, Bank Stability, Stability, Cover- Wood, Pool Quantity&amp; Quality, Channel Stability, Bank Stability, Stability, Cover- Wood, Pool Quantity &amp; Quality, Cover- Wood, Pool Quantity &amp; Quality, Cover- Wood, Cover- Wood</v>
          </cell>
          <cell r="F1271" t="str">
            <v>from_HQ_pathway Holding and Maturation Summer Rearing Winter Rearing</v>
          </cell>
          <cell r="G1271" t="str">
            <v>yes</v>
          </cell>
          <cell r="H1271" t="str">
            <v>yes</v>
          </cell>
          <cell r="I1271" t="str">
            <v>yes</v>
          </cell>
          <cell r="J1271" t="str">
            <v>yes</v>
          </cell>
          <cell r="K1271" t="str">
            <v>no</v>
          </cell>
          <cell r="L1271" t="str">
            <v>spring_chinook_AND_steelhead</v>
          </cell>
        </row>
        <row r="1272">
          <cell r="C1272" t="str">
            <v>Nason Creek Lower 07</v>
          </cell>
          <cell r="D1272" t="str">
            <v>Fine Sediment Management</v>
          </cell>
          <cell r="E1272" t="str">
            <v>Pool Quantity&amp; Quality, Pool Quantity&amp; Quality, Pool Quantity &amp; Quality, Pool Quantity &amp; Quality</v>
          </cell>
          <cell r="F1272" t="str">
            <v>from_HQ_pathway Holding and Maturation Summer Rearing</v>
          </cell>
          <cell r="G1272" t="str">
            <v>yes</v>
          </cell>
          <cell r="H1272" t="str">
            <v>yes</v>
          </cell>
          <cell r="I1272" t="str">
            <v>yes</v>
          </cell>
          <cell r="J1272" t="str">
            <v>no</v>
          </cell>
          <cell r="K1272" t="str">
            <v>no</v>
          </cell>
          <cell r="L1272" t="str">
            <v>spring_chinook_AND_steelhead</v>
          </cell>
        </row>
        <row r="1273">
          <cell r="C1273" t="str">
            <v>Nason Creek Lower 07</v>
          </cell>
          <cell r="D1273" t="str">
            <v>Side Channel/Off-Channel Habitat Restoration</v>
          </cell>
          <cell r="E1273" t="str">
            <v>Off-Channel- Side-Channels, Off-Channel- Side-Channels, Off-Channel- Side-Channels, Off-Channel- Side-Channels, Off-Channel- Side-Channels, Off-Channel- Side-Channels</v>
          </cell>
          <cell r="F1273" t="str">
            <v>from_HQ_pathway Spawning Summer Rearing Winter Rearing</v>
          </cell>
          <cell r="G1273" t="str">
            <v>yes</v>
          </cell>
          <cell r="H1273" t="str">
            <v>yes</v>
          </cell>
          <cell r="I1273" t="str">
            <v>yes</v>
          </cell>
          <cell r="J1273" t="str">
            <v>yes</v>
          </cell>
          <cell r="K1273" t="str">
            <v>no</v>
          </cell>
          <cell r="L1273" t="str">
            <v>spring_chinook_AND_steelhead</v>
          </cell>
        </row>
        <row r="1274">
          <cell r="C1274" t="str">
            <v>Nason Creek Lower 07</v>
          </cell>
          <cell r="D1274" t="str">
            <v>Channel Complexity Restoration</v>
          </cell>
          <cell r="E1274" t="str">
            <v>Channel Stability, Bank Stability, Stability, Channel Stability, Bank Stability, Stability</v>
          </cell>
          <cell r="F1274" t="str">
            <v>from_HQ_pathway</v>
          </cell>
          <cell r="G1274" t="str">
            <v>yes</v>
          </cell>
          <cell r="H1274" t="str">
            <v>yes</v>
          </cell>
          <cell r="I1274" t="str">
            <v>no</v>
          </cell>
          <cell r="J1274" t="str">
            <v>no</v>
          </cell>
          <cell r="K1274" t="str">
            <v>no</v>
          </cell>
          <cell r="L1274" t="str">
            <v>spring_chinook_AND_steelhead</v>
          </cell>
        </row>
        <row r="1275">
          <cell r="C1275" t="str">
            <v>Nason Creek Lower 08</v>
          </cell>
          <cell r="D1275" t="str">
            <v>Channel Complexity Restoration</v>
          </cell>
          <cell r="E1275" t="str">
            <v>Cover- Wood, Pool Quantity &amp; Quality, Cover- Wood, Pool Quantity &amp; Quality, Cover- Wood, Cover- Wood</v>
          </cell>
          <cell r="F1275" t="str">
            <v>Holding and Maturation Summer Rearing Winter Rearing</v>
          </cell>
          <cell r="G1275" t="str">
            <v>no</v>
          </cell>
          <cell r="H1275" t="str">
            <v>no</v>
          </cell>
          <cell r="I1275" t="str">
            <v>yes</v>
          </cell>
          <cell r="J1275" t="str">
            <v>yes</v>
          </cell>
          <cell r="K1275" t="str">
            <v>no</v>
          </cell>
          <cell r="L1275" t="str">
            <v>spring_chinook_AND_steelhead</v>
          </cell>
        </row>
        <row r="1276">
          <cell r="C1276" t="str">
            <v>Nason Creek Lower 08</v>
          </cell>
          <cell r="D1276" t="str">
            <v>Channel Modification</v>
          </cell>
          <cell r="E1276" t="str">
            <v>Cover- Wood, Pool Quantity &amp; Quality, Cover- Wood, Pool Quantity &amp; Quality, Cover- Wood, Cover- Wood</v>
          </cell>
          <cell r="F1276" t="str">
            <v>Holding and Maturation Summer Rearing Winter Rearing</v>
          </cell>
          <cell r="G1276" t="str">
            <v>no</v>
          </cell>
          <cell r="H1276" t="str">
            <v>no</v>
          </cell>
          <cell r="I1276" t="str">
            <v>yes</v>
          </cell>
          <cell r="J1276" t="str">
            <v>yes</v>
          </cell>
          <cell r="K1276" t="str">
            <v>no</v>
          </cell>
          <cell r="L1276" t="str">
            <v>spring_chinook_AND_steelhead</v>
          </cell>
        </row>
        <row r="1277">
          <cell r="C1277" t="str">
            <v>Nason Creek Lower 08</v>
          </cell>
          <cell r="D1277" t="str">
            <v>Channel Modification</v>
          </cell>
          <cell r="E1277" t="str">
            <v>Flow- Summer Base Flow, Flow- Summer Base Flow, Flow- Summer Base Flow</v>
          </cell>
          <cell r="F1277" t="str">
            <v>Holding and Maturation Spawning Summer Rearing</v>
          </cell>
          <cell r="G1277" t="str">
            <v>no</v>
          </cell>
          <cell r="H1277" t="str">
            <v>no</v>
          </cell>
          <cell r="I1277" t="str">
            <v>yes</v>
          </cell>
          <cell r="J1277" t="str">
            <v>no</v>
          </cell>
          <cell r="K1277" t="str">
            <v>no</v>
          </cell>
          <cell r="L1277" t="str">
            <v>spring_chinook</v>
          </cell>
        </row>
        <row r="1278">
          <cell r="C1278" t="str">
            <v>Nason Creek Lower 08</v>
          </cell>
          <cell r="D1278" t="str">
            <v>Instream Flow Acquisition</v>
          </cell>
          <cell r="E1278" t="str">
            <v>Flow- Summer Base Flow, Flow- Summer Base Flow, Flow- Summer Base Flow</v>
          </cell>
          <cell r="F1278" t="str">
            <v>Holding and Maturation Spawning Summer Rearing</v>
          </cell>
          <cell r="G1278" t="str">
            <v>no</v>
          </cell>
          <cell r="H1278" t="str">
            <v>no</v>
          </cell>
          <cell r="I1278" t="str">
            <v>yes</v>
          </cell>
          <cell r="J1278" t="str">
            <v>no</v>
          </cell>
          <cell r="K1278" t="str">
            <v>no</v>
          </cell>
          <cell r="L1278" t="str">
            <v>spring_chinook</v>
          </cell>
        </row>
        <row r="1279">
          <cell r="C1279" t="str">
            <v>Nason Creek Lower 08</v>
          </cell>
          <cell r="D1279" t="str">
            <v>Restoration</v>
          </cell>
          <cell r="E1279" t="str">
            <v>Flow- Summer Base Flow, Flow- Summer Base Flow, Flow- Summer Base Flow</v>
          </cell>
          <cell r="F1279" t="str">
            <v>Holding and Maturation Spawning Summer Rearing</v>
          </cell>
          <cell r="G1279" t="str">
            <v>no</v>
          </cell>
          <cell r="H1279" t="str">
            <v>no</v>
          </cell>
          <cell r="I1279" t="str">
            <v>yes</v>
          </cell>
          <cell r="J1279" t="str">
            <v>no</v>
          </cell>
          <cell r="K1279" t="str">
            <v>no</v>
          </cell>
          <cell r="L1279" t="str">
            <v>spring_chinook</v>
          </cell>
        </row>
        <row r="1280">
          <cell r="C1280" t="str">
            <v>Nason Creek Lower 08</v>
          </cell>
          <cell r="D1280" t="str">
            <v>Upland Management</v>
          </cell>
          <cell r="E1280" t="str">
            <v>Flow- Summer Base Flow, Flow- Summer Base Flow, Flow- Summer Base Flow</v>
          </cell>
          <cell r="F1280" t="str">
            <v>Holding and Maturation Spawning Summer Rearing</v>
          </cell>
          <cell r="G1280" t="str">
            <v>no</v>
          </cell>
          <cell r="H1280" t="str">
            <v>no</v>
          </cell>
          <cell r="I1280" t="str">
            <v>yes</v>
          </cell>
          <cell r="J1280" t="str">
            <v>no</v>
          </cell>
          <cell r="K1280" t="str">
            <v>no</v>
          </cell>
          <cell r="L1280" t="str">
            <v>spring_chinook</v>
          </cell>
        </row>
        <row r="1281">
          <cell r="C1281" t="str">
            <v>Nason Creek Lower 08</v>
          </cell>
          <cell r="D1281" t="str">
            <v>Fine Sediment Management</v>
          </cell>
          <cell r="E1281" t="str">
            <v>Pool Quantity &amp; Quality, Pool Quantity &amp; Quality</v>
          </cell>
          <cell r="F1281" t="str">
            <v>Holding and Maturation Summer Rearing</v>
          </cell>
          <cell r="G1281" t="str">
            <v>no</v>
          </cell>
          <cell r="H1281" t="str">
            <v>no</v>
          </cell>
          <cell r="I1281" t="str">
            <v>yes</v>
          </cell>
          <cell r="J1281" t="str">
            <v>no</v>
          </cell>
          <cell r="K1281" t="str">
            <v>no</v>
          </cell>
          <cell r="L1281" t="str">
            <v>spring_chinook</v>
          </cell>
        </row>
        <row r="1282">
          <cell r="C1282" t="str">
            <v>Nason Creek Lower 08</v>
          </cell>
          <cell r="D1282" t="str">
            <v>Water Quality Improvement</v>
          </cell>
          <cell r="E1282" t="str">
            <v>Temperature- Adult Holding, Contaminants, Contaminants, Temperature- Rearing</v>
          </cell>
          <cell r="F1282" t="str">
            <v>Holding and Maturation Spawning Summer Rearing</v>
          </cell>
          <cell r="G1282" t="str">
            <v>no</v>
          </cell>
          <cell r="H1282" t="str">
            <v>no</v>
          </cell>
          <cell r="I1282" t="str">
            <v>yes</v>
          </cell>
          <cell r="J1282" t="str">
            <v>no</v>
          </cell>
          <cell r="K1282" t="str">
            <v>no</v>
          </cell>
          <cell r="L1282" t="str">
            <v>spring_chinook</v>
          </cell>
        </row>
        <row r="1283">
          <cell r="C1283" t="str">
            <v>Nason Creek Lower 08</v>
          </cell>
          <cell r="D1283" t="str">
            <v>Side Channel/Off-Channel Habitat Restoration</v>
          </cell>
          <cell r="E1283" t="str">
            <v>Off-Channel- Side-Channels, Off-Channel- Side-Channels, Off-Channel- Side-Channels, Off-Channel- Side-Channels</v>
          </cell>
          <cell r="F1283" t="str">
            <v>Spawning Summer Rearing Winter Rearing</v>
          </cell>
          <cell r="G1283" t="str">
            <v>no</v>
          </cell>
          <cell r="H1283" t="str">
            <v>no</v>
          </cell>
          <cell r="I1283" t="str">
            <v>yes</v>
          </cell>
          <cell r="J1283" t="str">
            <v>yes</v>
          </cell>
          <cell r="K1283" t="str">
            <v>no</v>
          </cell>
          <cell r="L1283" t="str">
            <v>spring_chinook_AND_steelhead</v>
          </cell>
        </row>
        <row r="1284">
          <cell r="C1284" t="str">
            <v>Nason Creek Lower 08</v>
          </cell>
          <cell r="D1284" t="str">
            <v>Floodplain Reconnection</v>
          </cell>
          <cell r="E1284" t="str">
            <v>Off-Channel- Floodplain</v>
          </cell>
          <cell r="F1284" t="str">
            <v>Summer Rearing</v>
          </cell>
          <cell r="G1284" t="str">
            <v>no</v>
          </cell>
          <cell r="H1284" t="str">
            <v>no</v>
          </cell>
          <cell r="I1284" t="str">
            <v>yes</v>
          </cell>
          <cell r="J1284" t="str">
            <v>no</v>
          </cell>
          <cell r="K1284" t="str">
            <v>no</v>
          </cell>
          <cell r="L1284" t="str">
            <v>spring_chinook</v>
          </cell>
        </row>
        <row r="1285">
          <cell r="C1285" t="str">
            <v>Nason Creek Lower 09</v>
          </cell>
          <cell r="D1285" t="str">
            <v>Water Quality Improvement</v>
          </cell>
          <cell r="E1285" t="str">
            <v>Temperature- Rearing, Temperature- Rearing, Temperature- Adult Holding, Contaminants, Contaminants, Temperature- Rearing</v>
          </cell>
          <cell r="F1285" t="str">
            <v>from_HQ_pathway Holding and Maturation Spawning Summer Rearing</v>
          </cell>
          <cell r="G1285" t="str">
            <v>yes</v>
          </cell>
          <cell r="H1285" t="str">
            <v>yes</v>
          </cell>
          <cell r="I1285" t="str">
            <v>yes</v>
          </cell>
          <cell r="J1285" t="str">
            <v>no</v>
          </cell>
          <cell r="K1285" t="str">
            <v>no</v>
          </cell>
          <cell r="L1285" t="str">
            <v>spring_chinook_AND_steelhead</v>
          </cell>
        </row>
        <row r="1286">
          <cell r="C1286" t="str">
            <v>Nason Creek Lower 09</v>
          </cell>
          <cell r="D1286" t="str">
            <v>Channel Modification</v>
          </cell>
          <cell r="E1286" t="str">
            <v>Flow- Summer Base Flow, Flow- Summer Base Flow, Flow- Summer Base Flow, Flow- Summer Base Flow, Flow- Summer Base Flow</v>
          </cell>
          <cell r="F1286" t="str">
            <v>from_HQ_pathway Holding and Maturation Spawning Summer Rearing</v>
          </cell>
          <cell r="G1286" t="str">
            <v>yes</v>
          </cell>
          <cell r="H1286" t="str">
            <v>yes</v>
          </cell>
          <cell r="I1286" t="str">
            <v>yes</v>
          </cell>
          <cell r="J1286" t="str">
            <v>no</v>
          </cell>
          <cell r="K1286" t="str">
            <v>no</v>
          </cell>
          <cell r="L1286" t="str">
            <v>spring_chinook_AND_steelhead</v>
          </cell>
        </row>
        <row r="1287">
          <cell r="C1287" t="str">
            <v>Nason Creek Lower 09</v>
          </cell>
          <cell r="D1287" t="str">
            <v>Instream Flow Acquisition</v>
          </cell>
          <cell r="E1287" t="str">
            <v>Flow- Summer Base Flow, Riparian- Structure, Riparian-Disturbance, Riparian- Canopy Cover, Riparian, Flow- Summer Base Flow, Riparian- Structure, Riparian-Disturbance, Riparian- Canopy Cover, Riparian, Flow- Summer Base Flow, Flow- Summer Base Flow, Flow- Summer Base Flow</v>
          </cell>
          <cell r="F1287" t="str">
            <v>from_HQ_pathway Holding and Maturation Spawning Summer Rearing</v>
          </cell>
          <cell r="G1287" t="str">
            <v>yes</v>
          </cell>
          <cell r="H1287" t="str">
            <v>yes</v>
          </cell>
          <cell r="I1287" t="str">
            <v>yes</v>
          </cell>
          <cell r="J1287" t="str">
            <v>no</v>
          </cell>
          <cell r="K1287" t="str">
            <v>no</v>
          </cell>
          <cell r="L1287" t="str">
            <v>spring_chinook_AND_steelhead</v>
          </cell>
        </row>
        <row r="1288">
          <cell r="C1288" t="str">
            <v>Nason Creek Lower 09</v>
          </cell>
          <cell r="D1288" t="str">
            <v>Restoration</v>
          </cell>
          <cell r="E1288" t="str">
            <v>Flow- Summer Base Flow, Riparian- Structure, Riparian-Disturbance, Riparian- Canopy Cover, Riparian, Flow- Summer Base Flow, Riparian- Structure, Riparian-Disturbance, Riparian- Canopy Cover, Riparian, Flow- Summer Base Flow, Flow- Summer Base Flow, Flow- Summer Base Flow</v>
          </cell>
          <cell r="F1288" t="str">
            <v>from_HQ_pathway Holding and Maturation Spawning Summer Rearing</v>
          </cell>
          <cell r="G1288" t="str">
            <v>yes</v>
          </cell>
          <cell r="H1288" t="str">
            <v>yes</v>
          </cell>
          <cell r="I1288" t="str">
            <v>yes</v>
          </cell>
          <cell r="J1288" t="str">
            <v>no</v>
          </cell>
          <cell r="K1288" t="str">
            <v>no</v>
          </cell>
          <cell r="L1288" t="str">
            <v>spring_chinook_AND_steelhead</v>
          </cell>
        </row>
        <row r="1289">
          <cell r="C1289" t="str">
            <v>Nason Creek Lower 09</v>
          </cell>
          <cell r="D1289" t="str">
            <v>Upland Management</v>
          </cell>
          <cell r="E1289" t="str">
            <v>Flow- Summer Base Flow, Flow- Summer Base Flow, Flow- Summer Base Flow, Flow- Summer Base Flow, Flow- Summer Base Flow</v>
          </cell>
          <cell r="F1289" t="str">
            <v>from_HQ_pathway Holding and Maturation Spawning Summer Rearing</v>
          </cell>
          <cell r="G1289" t="str">
            <v>yes</v>
          </cell>
          <cell r="H1289" t="str">
            <v>yes</v>
          </cell>
          <cell r="I1289" t="str">
            <v>yes</v>
          </cell>
          <cell r="J1289" t="str">
            <v>no</v>
          </cell>
          <cell r="K1289" t="str">
            <v>no</v>
          </cell>
          <cell r="L1289" t="str">
            <v>spring_chinook_AND_steelhead</v>
          </cell>
        </row>
        <row r="1290">
          <cell r="C1290" t="str">
            <v>Nason Creek Lower 09</v>
          </cell>
          <cell r="D1290" t="str">
            <v>Floodplain Reconnection</v>
          </cell>
          <cell r="E1290" t="str">
            <v>Riparian- Structure, Riparian-Disturbance, Riparian- Canopy Cover, Off-Channel- Floodplain, Riparian- Structure, Riparian-Disturbance, Riparian- Canopy Cover, Off-Channel- Floodplain, Off-Channel- Floodplain</v>
          </cell>
          <cell r="F1290" t="str">
            <v>from_HQ_pathway Summer Rearing</v>
          </cell>
          <cell r="G1290" t="str">
            <v>yes</v>
          </cell>
          <cell r="H1290" t="str">
            <v>yes</v>
          </cell>
          <cell r="I1290" t="str">
            <v>yes</v>
          </cell>
          <cell r="J1290" t="str">
            <v>no</v>
          </cell>
          <cell r="K1290" t="str">
            <v>no</v>
          </cell>
          <cell r="L1290" t="str">
            <v>spring_chinook_AND_steelhead</v>
          </cell>
        </row>
        <row r="1291">
          <cell r="C1291" t="str">
            <v>Nason Creek Lower 09</v>
          </cell>
          <cell r="D1291" t="str">
            <v>Side Channel/Off-Channel Habitat Restoration</v>
          </cell>
          <cell r="E1291" t="str">
            <v>Riparian- Structure, Riparian-Disturbance, Riparian- Canopy Cover, Riparian, Channel Stability, Bank Stability, Stability, Riparian- Structure, Riparian-Disturbance, Riparian- Canopy Cover, Riparian, Channel Stability, Bank Stability, Stability</v>
          </cell>
          <cell r="F1291" t="str">
            <v>from_HQ_pathway</v>
          </cell>
          <cell r="G1291" t="str">
            <v>yes</v>
          </cell>
          <cell r="H1291" t="str">
            <v>yes</v>
          </cell>
          <cell r="I1291" t="str">
            <v>no</v>
          </cell>
          <cell r="J1291" t="str">
            <v>no</v>
          </cell>
          <cell r="K1291" t="str">
            <v>no</v>
          </cell>
          <cell r="L1291" t="str">
            <v>spring_chinook_AND_steelhead</v>
          </cell>
        </row>
        <row r="1292">
          <cell r="C1292" t="str">
            <v>Nason Creek Lower 09</v>
          </cell>
          <cell r="D1292" t="str">
            <v>Bank Restoration</v>
          </cell>
          <cell r="E1292" t="str">
            <v>Riparian, Channel Stability, Bank Stability, Stability, Riparian, Channel Stability, Bank Stability, Stability, % Fines/Embeddedness, % Fines/Embeddedness, % Fines/Embeddedness</v>
          </cell>
          <cell r="F1292" t="str">
            <v>from_HQ_pathway Spawning Winter Rearing</v>
          </cell>
          <cell r="G1292" t="str">
            <v>yes</v>
          </cell>
          <cell r="H1292" t="str">
            <v>yes</v>
          </cell>
          <cell r="I1292" t="str">
            <v>yes</v>
          </cell>
          <cell r="J1292" t="str">
            <v>yes</v>
          </cell>
          <cell r="K1292" t="str">
            <v>no</v>
          </cell>
          <cell r="L1292" t="str">
            <v>spring_chinook_AND_steelhead</v>
          </cell>
        </row>
        <row r="1293">
          <cell r="C1293" t="str">
            <v>Nason Creek Lower 09</v>
          </cell>
          <cell r="D1293" t="str">
            <v>Floodplain Reconnection</v>
          </cell>
          <cell r="E1293" t="str">
            <v>Riparian, Channel Stability, Bank Stability, Stability, Riparian, Channel Stability, Bank Stability, Stability</v>
          </cell>
          <cell r="F1293" t="str">
            <v>from_HQ_pathway</v>
          </cell>
          <cell r="G1293" t="str">
            <v>yes</v>
          </cell>
          <cell r="H1293" t="str">
            <v>yes</v>
          </cell>
          <cell r="I1293" t="str">
            <v>no</v>
          </cell>
          <cell r="J1293" t="str">
            <v>no</v>
          </cell>
          <cell r="K1293" t="str">
            <v>no</v>
          </cell>
          <cell r="L1293" t="str">
            <v>spring_chinook_AND_steelhead</v>
          </cell>
        </row>
        <row r="1294">
          <cell r="C1294" t="str">
            <v>Nason Creek Lower 09</v>
          </cell>
          <cell r="D1294" t="str">
            <v>Channel Complexity Restoration</v>
          </cell>
          <cell r="E1294" t="str">
            <v>Cover- Wood, Pool Quantity&amp; Quality, Cover- Wood, Pool Quantity&amp; Quality, Cover- Boulders, Cover- Wood, Pool Quantity &amp; Quality, Cover- Boulders, Cover- Wood, Pool Quantity &amp; Quality, Cover- Boulders, Cover- Wood, Cover- Boulders, Cover- Wood</v>
          </cell>
          <cell r="F1294" t="str">
            <v>from_HQ_pathway Holding and Maturation Summer Rearing Winter Rearing</v>
          </cell>
          <cell r="G1294" t="str">
            <v>yes</v>
          </cell>
          <cell r="H1294" t="str">
            <v>yes</v>
          </cell>
          <cell r="I1294" t="str">
            <v>yes</v>
          </cell>
          <cell r="J1294" t="str">
            <v>yes</v>
          </cell>
          <cell r="K1294" t="str">
            <v>no</v>
          </cell>
          <cell r="L1294" t="str">
            <v>spring_chinook_AND_steelhead</v>
          </cell>
        </row>
        <row r="1295">
          <cell r="C1295" t="str">
            <v>Nason Creek Lower 09</v>
          </cell>
          <cell r="D1295" t="str">
            <v>Channel Modification</v>
          </cell>
          <cell r="E1295" t="str">
            <v>Cover- Wood, Pool Quantity&amp; Quality, Channel Stability, Bank Stability, Stability, Cover- Wood, Pool Quantity&amp; Quality, Channel Stability, Bank Stability, Stability, Cover- Wood, Pool Quantity &amp; Quality, % Fines/Embeddedness, Cover- Wood, Pool Quantity &amp; Quality, % Fines/Embeddedness, Cover- Wood, % Fines/Embeddedness, Cover- Wood</v>
          </cell>
          <cell r="F1295" t="str">
            <v>from_HQ_pathway Holding and Maturation Spawning Summer Rearing Winter Rearing</v>
          </cell>
          <cell r="G1295" t="str">
            <v>yes</v>
          </cell>
          <cell r="H1295" t="str">
            <v>yes</v>
          </cell>
          <cell r="I1295" t="str">
            <v>yes</v>
          </cell>
          <cell r="J1295" t="str">
            <v>yes</v>
          </cell>
          <cell r="K1295" t="str">
            <v>no</v>
          </cell>
          <cell r="L1295" t="str">
            <v>spring_chinook_AND_steelhead</v>
          </cell>
        </row>
        <row r="1296">
          <cell r="C1296" t="str">
            <v>Nason Creek Lower 09</v>
          </cell>
          <cell r="D1296" t="str">
            <v>Fine Sediment Management</v>
          </cell>
          <cell r="E1296" t="str">
            <v>Pool Quantity&amp; Quality, Pool Quantity&amp; Quality, Pool Quantity &amp; Quality, % Fines/Embeddedness, Pool Quantity &amp; Quality, % Fines/Embeddedness, % Fines/Embeddedness</v>
          </cell>
          <cell r="F1296" t="str">
            <v>from_HQ_pathway Holding and Maturation Spawning Summer Rearing Winter Rearing</v>
          </cell>
          <cell r="G1296" t="str">
            <v>yes</v>
          </cell>
          <cell r="H1296" t="str">
            <v>yes</v>
          </cell>
          <cell r="I1296" t="str">
            <v>yes</v>
          </cell>
          <cell r="J1296" t="str">
            <v>yes</v>
          </cell>
          <cell r="K1296" t="str">
            <v>no</v>
          </cell>
          <cell r="L1296" t="str">
            <v>spring_chinook_AND_steelhead</v>
          </cell>
        </row>
        <row r="1297">
          <cell r="C1297" t="str">
            <v>Nason Creek Lower 09</v>
          </cell>
          <cell r="D1297" t="str">
            <v>Side Channel/Off-Channel Habitat Restoration</v>
          </cell>
          <cell r="E1297" t="str">
            <v>Off-Channel- Side-Channels, Off-Channel- Side-Channels, Off-Channel- Side-Channels, Off-Channel- Side-Channels, Off-Channel- Side-Channels, Off-Channel- Side-Channels</v>
          </cell>
          <cell r="F1297" t="str">
            <v>from_HQ_pathway Spawning Summer Rearing Winter Rearing</v>
          </cell>
          <cell r="G1297" t="str">
            <v>yes</v>
          </cell>
          <cell r="H1297" t="str">
            <v>yes</v>
          </cell>
          <cell r="I1297" t="str">
            <v>yes</v>
          </cell>
          <cell r="J1297" t="str">
            <v>yes</v>
          </cell>
          <cell r="K1297" t="str">
            <v>no</v>
          </cell>
          <cell r="L1297" t="str">
            <v>spring_chinook_AND_steelhead</v>
          </cell>
        </row>
        <row r="1298">
          <cell r="C1298" t="str">
            <v>Nason Creek Lower 09</v>
          </cell>
          <cell r="D1298" t="str">
            <v>Channel Complexity Restoration</v>
          </cell>
          <cell r="E1298" t="str">
            <v>Channel Stability, Bank Stability, Stability, Channel Stability, Bank Stability, Stability, % Fines/Embeddedness, % Fines/Embeddedness, % Fines/Embeddedness</v>
          </cell>
          <cell r="F1298" t="str">
            <v>from_HQ_pathway Spawning Winter Rearing</v>
          </cell>
          <cell r="G1298" t="str">
            <v>yes</v>
          </cell>
          <cell r="H1298" t="str">
            <v>yes</v>
          </cell>
          <cell r="I1298" t="str">
            <v>yes</v>
          </cell>
          <cell r="J1298" t="str">
            <v>yes</v>
          </cell>
          <cell r="K1298" t="str">
            <v>no</v>
          </cell>
          <cell r="L1298" t="str">
            <v>spring_chinook_AND_steelhead</v>
          </cell>
        </row>
        <row r="1299">
          <cell r="C1299" t="str">
            <v>Nason Creek Lower 10</v>
          </cell>
          <cell r="D1299" t="str">
            <v>Water Quality Improvement</v>
          </cell>
          <cell r="E1299" t="str">
            <v>Temperature- Rearing, Temperature- Rearing, Temperature- Adult Holding, Temperature- Rearing</v>
          </cell>
          <cell r="F1299" t="str">
            <v>from_HQ_pathway Holding and Maturation Summer Rearing</v>
          </cell>
          <cell r="G1299" t="str">
            <v>yes</v>
          </cell>
          <cell r="H1299" t="str">
            <v>yes</v>
          </cell>
          <cell r="I1299" t="str">
            <v>yes</v>
          </cell>
          <cell r="J1299" t="str">
            <v>no</v>
          </cell>
          <cell r="K1299" t="str">
            <v>no</v>
          </cell>
          <cell r="L1299" t="str">
            <v>spring_chinook_AND_steelhead</v>
          </cell>
        </row>
        <row r="1300">
          <cell r="C1300" t="str">
            <v>Nason Creek Lower 10</v>
          </cell>
          <cell r="D1300" t="str">
            <v>Channel Modification</v>
          </cell>
          <cell r="E1300" t="str">
            <v>Flow- Summer Base Flow, Flow- Summer Base Flow, Flow- Summer Base Flow, Flow- Summer Base Flow, Flow- Summer Base Flow</v>
          </cell>
          <cell r="F1300" t="str">
            <v>from_HQ_pathway Holding and Maturation Spawning Summer Rearing</v>
          </cell>
          <cell r="G1300" t="str">
            <v>yes</v>
          </cell>
          <cell r="H1300" t="str">
            <v>yes</v>
          </cell>
          <cell r="I1300" t="str">
            <v>yes</v>
          </cell>
          <cell r="J1300" t="str">
            <v>no</v>
          </cell>
          <cell r="K1300" t="str">
            <v>no</v>
          </cell>
          <cell r="L1300" t="str">
            <v>spring_chinook_AND_steelhead</v>
          </cell>
        </row>
        <row r="1301">
          <cell r="C1301" t="str">
            <v>Nason Creek Lower 10</v>
          </cell>
          <cell r="D1301" t="str">
            <v>Instream Flow Acquisition</v>
          </cell>
          <cell r="E1301" t="str">
            <v>Flow- Summer Base Flow, Riparian- Structure, Riparian-Disturbance, Riparian- Canopy Cover, Riparian, Flow- Summer Base Flow, Riparian- Structure, Riparian-Disturbance, Riparian- Canopy Cover, Riparian, Flow- Summer Base Flow, Flow- Summer Base Flow, Flow- Summer Base Flow</v>
          </cell>
          <cell r="F1301" t="str">
            <v>from_HQ_pathway Holding and Maturation Spawning Summer Rearing</v>
          </cell>
          <cell r="G1301" t="str">
            <v>yes</v>
          </cell>
          <cell r="H1301" t="str">
            <v>yes</v>
          </cell>
          <cell r="I1301" t="str">
            <v>yes</v>
          </cell>
          <cell r="J1301" t="str">
            <v>no</v>
          </cell>
          <cell r="K1301" t="str">
            <v>no</v>
          </cell>
          <cell r="L1301" t="str">
            <v>spring_chinook_AND_steelhead</v>
          </cell>
        </row>
        <row r="1302">
          <cell r="C1302" t="str">
            <v>Nason Creek Lower 10</v>
          </cell>
          <cell r="D1302" t="str">
            <v>Restoration</v>
          </cell>
          <cell r="E1302" t="str">
            <v>Flow- Summer Base Flow, Riparian- Structure, Riparian-Disturbance, Riparian- Canopy Cover, Riparian, Flow- Summer Base Flow, Riparian- Structure, Riparian-Disturbance, Riparian- Canopy Cover, Riparian, Flow- Summer Base Flow, Flow- Summer Base Flow, Flow- Summer Base Flow</v>
          </cell>
          <cell r="F1302" t="str">
            <v>from_HQ_pathway Holding and Maturation Spawning Summer Rearing</v>
          </cell>
          <cell r="G1302" t="str">
            <v>yes</v>
          </cell>
          <cell r="H1302" t="str">
            <v>yes</v>
          </cell>
          <cell r="I1302" t="str">
            <v>yes</v>
          </cell>
          <cell r="J1302" t="str">
            <v>no</v>
          </cell>
          <cell r="K1302" t="str">
            <v>no</v>
          </cell>
          <cell r="L1302" t="str">
            <v>spring_chinook_AND_steelhead</v>
          </cell>
        </row>
        <row r="1303">
          <cell r="C1303" t="str">
            <v>Nason Creek Lower 10</v>
          </cell>
          <cell r="D1303" t="str">
            <v>Upland Management</v>
          </cell>
          <cell r="E1303" t="str">
            <v>Flow- Summer Base Flow, Flow- Summer Base Flow, Flow- Summer Base Flow, Flow- Summer Base Flow, Flow- Summer Base Flow</v>
          </cell>
          <cell r="F1303" t="str">
            <v>from_HQ_pathway Holding and Maturation Spawning Summer Rearing</v>
          </cell>
          <cell r="G1303" t="str">
            <v>yes</v>
          </cell>
          <cell r="H1303" t="str">
            <v>yes</v>
          </cell>
          <cell r="I1303" t="str">
            <v>yes</v>
          </cell>
          <cell r="J1303" t="str">
            <v>no</v>
          </cell>
          <cell r="K1303" t="str">
            <v>no</v>
          </cell>
          <cell r="L1303" t="str">
            <v>spring_chinook_AND_steelhead</v>
          </cell>
        </row>
        <row r="1304">
          <cell r="C1304" t="str">
            <v>Nason Creek Lower 10</v>
          </cell>
          <cell r="D1304" t="str">
            <v>Floodplain Reconnection</v>
          </cell>
          <cell r="E1304" t="str">
            <v>Riparian- Structure, Riparian-Disturbance, Riparian- Canopy Cover, Off-Channel- Floodplain, Riparian- Structure, Riparian-Disturbance, Riparian- Canopy Cover, Off-Channel- Floodplain, Off-Channel- Floodplain</v>
          </cell>
          <cell r="F1304" t="str">
            <v>from_HQ_pathway Summer Rearing</v>
          </cell>
          <cell r="G1304" t="str">
            <v>yes</v>
          </cell>
          <cell r="H1304" t="str">
            <v>yes</v>
          </cell>
          <cell r="I1304" t="str">
            <v>yes</v>
          </cell>
          <cell r="J1304" t="str">
            <v>no</v>
          </cell>
          <cell r="K1304" t="str">
            <v>no</v>
          </cell>
          <cell r="L1304" t="str">
            <v>spring_chinook_AND_steelhead</v>
          </cell>
        </row>
        <row r="1305">
          <cell r="C1305" t="str">
            <v>Nason Creek Lower 10</v>
          </cell>
          <cell r="D1305" t="str">
            <v>Side Channel/Off-Channel Habitat Restoration</v>
          </cell>
          <cell r="E1305" t="str">
            <v>Riparian- Structure, Riparian-Disturbance, Riparian- Canopy Cover, Riparian, Channel Stability, Bank Stability, Stability, Riparian- Structure, Riparian-Disturbance, Riparian- Canopy Cover, Riparian, Channel Stability, Bank Stability, Stability</v>
          </cell>
          <cell r="F1305" t="str">
            <v>from_HQ_pathway</v>
          </cell>
          <cell r="G1305" t="str">
            <v>yes</v>
          </cell>
          <cell r="H1305" t="str">
            <v>yes</v>
          </cell>
          <cell r="I1305" t="str">
            <v>no</v>
          </cell>
          <cell r="J1305" t="str">
            <v>no</v>
          </cell>
          <cell r="K1305" t="str">
            <v>no</v>
          </cell>
          <cell r="L1305" t="str">
            <v>spring_chinook_AND_steelhead</v>
          </cell>
        </row>
        <row r="1306">
          <cell r="C1306" t="str">
            <v>Nason Creek Lower 10</v>
          </cell>
          <cell r="D1306" t="str">
            <v>Bank Restoration</v>
          </cell>
          <cell r="E1306" t="str">
            <v>Riparian, Channel Stability, Bank Stability, Stability, Riparian, Channel Stability, Bank Stability, Stability, % Fines/Embeddedness, % Fines/Embeddedness, % Fines/Embeddedness</v>
          </cell>
          <cell r="F1306" t="str">
            <v>from_HQ_pathway Spawning Winter Rearing</v>
          </cell>
          <cell r="G1306" t="str">
            <v>yes</v>
          </cell>
          <cell r="H1306" t="str">
            <v>yes</v>
          </cell>
          <cell r="I1306" t="str">
            <v>yes</v>
          </cell>
          <cell r="J1306" t="str">
            <v>yes</v>
          </cell>
          <cell r="K1306" t="str">
            <v>no</v>
          </cell>
          <cell r="L1306" t="str">
            <v>spring_chinook_AND_steelhead</v>
          </cell>
        </row>
        <row r="1307">
          <cell r="C1307" t="str">
            <v>Nason Creek Lower 10</v>
          </cell>
          <cell r="D1307" t="str">
            <v>Floodplain Reconnection</v>
          </cell>
          <cell r="E1307" t="str">
            <v>Riparian, Channel Stability, Bank Stability, Stability, Riparian, Channel Stability, Bank Stability, Stability</v>
          </cell>
          <cell r="F1307" t="str">
            <v>from_HQ_pathway</v>
          </cell>
          <cell r="G1307" t="str">
            <v>yes</v>
          </cell>
          <cell r="H1307" t="str">
            <v>yes</v>
          </cell>
          <cell r="I1307" t="str">
            <v>no</v>
          </cell>
          <cell r="J1307" t="str">
            <v>no</v>
          </cell>
          <cell r="K1307" t="str">
            <v>no</v>
          </cell>
          <cell r="L1307" t="str">
            <v>spring_chinook_AND_steelhead</v>
          </cell>
        </row>
        <row r="1308">
          <cell r="C1308" t="str">
            <v>Nason Creek Lower 10</v>
          </cell>
          <cell r="D1308" t="str">
            <v>Channel Complexity Restoration</v>
          </cell>
          <cell r="E1308" t="str">
            <v>Cover- Wood, Pool Quantity&amp; Quality, Cover- Wood, Pool Quantity&amp; Quality, Cover- Boulders, Cover- Wood, Pool Quantity &amp; Quality, Cover- Boulders, Cover- Wood, Pool Quantity &amp; Quality, Cover- Boulders, Cover- Wood, Cover- Boulders, Cover- Wood</v>
          </cell>
          <cell r="F1308" t="str">
            <v>from_HQ_pathway Holding and Maturation Summer Rearing Winter Rearing</v>
          </cell>
          <cell r="G1308" t="str">
            <v>yes</v>
          </cell>
          <cell r="H1308" t="str">
            <v>yes</v>
          </cell>
          <cell r="I1308" t="str">
            <v>yes</v>
          </cell>
          <cell r="J1308" t="str">
            <v>yes</v>
          </cell>
          <cell r="K1308" t="str">
            <v>no</v>
          </cell>
          <cell r="L1308" t="str">
            <v>spring_chinook_AND_steelhead</v>
          </cell>
        </row>
        <row r="1309">
          <cell r="C1309" t="str">
            <v>Nason Creek Lower 10</v>
          </cell>
          <cell r="D1309" t="str">
            <v>Channel Modification</v>
          </cell>
          <cell r="E1309" t="str">
            <v>Cover- Wood, Pool Quantity&amp; Quality, Channel Stability, Bank Stability, Stability, Cover- Wood, Pool Quantity&amp; Quality, Channel Stability, Bank Stability, Stability, Cover- Wood, Pool Quantity &amp; Quality, % Fines/Embeddedness, Cover- Wood, Pool Quantity &amp; Quality, % Fines/Embeddedness, Cover- Wood, % Fines/Embeddedness, Cover- Wood</v>
          </cell>
          <cell r="F1309" t="str">
            <v>from_HQ_pathway Holding and Maturation Spawning Summer Rearing Winter Rearing</v>
          </cell>
          <cell r="G1309" t="str">
            <v>yes</v>
          </cell>
          <cell r="H1309" t="str">
            <v>yes</v>
          </cell>
          <cell r="I1309" t="str">
            <v>yes</v>
          </cell>
          <cell r="J1309" t="str">
            <v>yes</v>
          </cell>
          <cell r="K1309" t="str">
            <v>no</v>
          </cell>
          <cell r="L1309" t="str">
            <v>spring_chinook_AND_steelhead</v>
          </cell>
        </row>
        <row r="1310">
          <cell r="C1310" t="str">
            <v>Nason Creek Lower 10</v>
          </cell>
          <cell r="D1310" t="str">
            <v>Fine Sediment Management</v>
          </cell>
          <cell r="E1310" t="str">
            <v>Pool Quantity&amp; Quality, Pool Quantity&amp; Quality, Pool Quantity &amp; Quality, % Fines/Embeddedness, Pool Quantity &amp; Quality, % Fines/Embeddedness, % Fines/Embeddedness</v>
          </cell>
          <cell r="F1310" t="str">
            <v>from_HQ_pathway Holding and Maturation Spawning Summer Rearing Winter Rearing</v>
          </cell>
          <cell r="G1310" t="str">
            <v>yes</v>
          </cell>
          <cell r="H1310" t="str">
            <v>yes</v>
          </cell>
          <cell r="I1310" t="str">
            <v>yes</v>
          </cell>
          <cell r="J1310" t="str">
            <v>yes</v>
          </cell>
          <cell r="K1310" t="str">
            <v>no</v>
          </cell>
          <cell r="L1310" t="str">
            <v>spring_chinook_AND_steelhead</v>
          </cell>
        </row>
        <row r="1311">
          <cell r="C1311" t="str">
            <v>Nason Creek Lower 10</v>
          </cell>
          <cell r="D1311" t="str">
            <v>Side Channel/Off-Channel Habitat Restoration</v>
          </cell>
          <cell r="E1311" t="str">
            <v>Off-Channel- Side-Channels, Off-Channel- Side-Channels, Off-Channel- Side-Channels, Off-Channel- Side-Channels, Off-Channel- Side-Channels, Off-Channel- Side-Channels</v>
          </cell>
          <cell r="F1311" t="str">
            <v>from_HQ_pathway Spawning Summer Rearing Winter Rearing</v>
          </cell>
          <cell r="G1311" t="str">
            <v>yes</v>
          </cell>
          <cell r="H1311" t="str">
            <v>yes</v>
          </cell>
          <cell r="I1311" t="str">
            <v>yes</v>
          </cell>
          <cell r="J1311" t="str">
            <v>yes</v>
          </cell>
          <cell r="K1311" t="str">
            <v>no</v>
          </cell>
          <cell r="L1311" t="str">
            <v>spring_chinook_AND_steelhead</v>
          </cell>
        </row>
        <row r="1312">
          <cell r="C1312" t="str">
            <v>Nason Creek Lower 10</v>
          </cell>
          <cell r="D1312" t="str">
            <v>Channel Complexity Restoration</v>
          </cell>
          <cell r="E1312" t="str">
            <v>Channel Stability, Bank Stability, Stability, Channel Stability, Bank Stability, Stability, % Fines/Embeddedness, % Fines/Embeddedness, % Fines/Embeddedness</v>
          </cell>
          <cell r="F1312" t="str">
            <v>from_HQ_pathway Spawning Winter Rearing</v>
          </cell>
          <cell r="G1312" t="str">
            <v>yes</v>
          </cell>
          <cell r="H1312" t="str">
            <v>yes</v>
          </cell>
          <cell r="I1312" t="str">
            <v>yes</v>
          </cell>
          <cell r="J1312" t="str">
            <v>yes</v>
          </cell>
          <cell r="K1312" t="str">
            <v>no</v>
          </cell>
          <cell r="L1312" t="str">
            <v>spring_chinook_AND_steelhead</v>
          </cell>
        </row>
        <row r="1313">
          <cell r="C1313" t="str">
            <v>Nason Creek Lower 11</v>
          </cell>
          <cell r="D1313" t="str">
            <v>Channel Modification</v>
          </cell>
          <cell r="E1313" t="str">
            <v>Flow- Summer Base Flow, Flow- Summer Base Flow, Flow- Summer Base Flow</v>
          </cell>
          <cell r="F1313" t="str">
            <v>Holding and Maturation Spawning Summer Rearing</v>
          </cell>
          <cell r="G1313" t="str">
            <v>no</v>
          </cell>
          <cell r="H1313" t="str">
            <v>no</v>
          </cell>
          <cell r="I1313" t="str">
            <v>yes</v>
          </cell>
          <cell r="J1313" t="str">
            <v>no</v>
          </cell>
          <cell r="K1313" t="str">
            <v>no</v>
          </cell>
          <cell r="L1313" t="str">
            <v>spring_chinook</v>
          </cell>
        </row>
        <row r="1314">
          <cell r="C1314" t="str">
            <v>Nason Creek Lower 11</v>
          </cell>
          <cell r="D1314" t="str">
            <v>Instream Flow Acquisition</v>
          </cell>
          <cell r="E1314" t="str">
            <v>Flow- Summer Base Flow, Flow- Summer Base Flow, Flow- Summer Base Flow</v>
          </cell>
          <cell r="F1314" t="str">
            <v>Holding and Maturation Spawning Summer Rearing</v>
          </cell>
          <cell r="G1314" t="str">
            <v>no</v>
          </cell>
          <cell r="H1314" t="str">
            <v>no</v>
          </cell>
          <cell r="I1314" t="str">
            <v>yes</v>
          </cell>
          <cell r="J1314" t="str">
            <v>no</v>
          </cell>
          <cell r="K1314" t="str">
            <v>no</v>
          </cell>
          <cell r="L1314" t="str">
            <v>spring_chinook</v>
          </cell>
        </row>
        <row r="1315">
          <cell r="C1315" t="str">
            <v>Nason Creek Lower 11</v>
          </cell>
          <cell r="D1315" t="str">
            <v>Restoration</v>
          </cell>
          <cell r="E1315" t="str">
            <v>Flow- Summer Base Flow, Flow- Summer Base Flow, Flow- Summer Base Flow</v>
          </cell>
          <cell r="F1315" t="str">
            <v>Holding and Maturation Spawning Summer Rearing</v>
          </cell>
          <cell r="G1315" t="str">
            <v>no</v>
          </cell>
          <cell r="H1315" t="str">
            <v>no</v>
          </cell>
          <cell r="I1315" t="str">
            <v>yes</v>
          </cell>
          <cell r="J1315" t="str">
            <v>no</v>
          </cell>
          <cell r="K1315" t="str">
            <v>no</v>
          </cell>
          <cell r="L1315" t="str">
            <v>spring_chinook</v>
          </cell>
        </row>
        <row r="1316">
          <cell r="C1316" t="str">
            <v>Nason Creek Lower 11</v>
          </cell>
          <cell r="D1316" t="str">
            <v>Upland Management</v>
          </cell>
          <cell r="E1316" t="str">
            <v>Flow- Summer Base Flow, Flow- Summer Base Flow, Flow- Summer Base Flow</v>
          </cell>
          <cell r="F1316" t="str">
            <v>Holding and Maturation Spawning Summer Rearing</v>
          </cell>
          <cell r="G1316" t="str">
            <v>no</v>
          </cell>
          <cell r="H1316" t="str">
            <v>no</v>
          </cell>
          <cell r="I1316" t="str">
            <v>yes</v>
          </cell>
          <cell r="J1316" t="str">
            <v>no</v>
          </cell>
          <cell r="K1316" t="str">
            <v>no</v>
          </cell>
          <cell r="L1316" t="str">
            <v>spring_chinook</v>
          </cell>
        </row>
        <row r="1317">
          <cell r="C1317" t="str">
            <v>Nason Creek Lower 11</v>
          </cell>
          <cell r="D1317" t="str">
            <v>Water Quality Improvement</v>
          </cell>
          <cell r="E1317" t="str">
            <v>Temperature- Adult Holding, Temperature- Rearing</v>
          </cell>
          <cell r="F1317" t="str">
            <v>Holding and Maturation Summer Rearing</v>
          </cell>
          <cell r="G1317" t="str">
            <v>no</v>
          </cell>
          <cell r="H1317" t="str">
            <v>no</v>
          </cell>
          <cell r="I1317" t="str">
            <v>yes</v>
          </cell>
          <cell r="J1317" t="str">
            <v>no</v>
          </cell>
          <cell r="K1317" t="str">
            <v>no</v>
          </cell>
          <cell r="L1317" t="str">
            <v>spring_chinook</v>
          </cell>
        </row>
        <row r="1318">
          <cell r="C1318" t="str">
            <v>Nason Creek Lower 12</v>
          </cell>
          <cell r="D1318" t="str">
            <v>Water Quality Improvement</v>
          </cell>
          <cell r="E1318" t="str">
            <v>Temperature- Rearing, Temperature- Rearing, Temperature- Adult Holding, Temperature- Rearing</v>
          </cell>
          <cell r="F1318" t="str">
            <v>from_HQ_pathway Holding and Maturation Summer Rearing</v>
          </cell>
          <cell r="G1318" t="str">
            <v>yes</v>
          </cell>
          <cell r="H1318" t="str">
            <v>yes</v>
          </cell>
          <cell r="I1318" t="str">
            <v>yes</v>
          </cell>
          <cell r="J1318" t="str">
            <v>no</v>
          </cell>
          <cell r="K1318" t="str">
            <v>no</v>
          </cell>
          <cell r="L1318" t="str">
            <v>spring_chinook_AND_steelhead</v>
          </cell>
        </row>
        <row r="1319">
          <cell r="C1319" t="str">
            <v>Nason Creek Lower 12</v>
          </cell>
          <cell r="D1319" t="str">
            <v>Channel Modification</v>
          </cell>
          <cell r="E1319" t="str">
            <v>Flow- Summer Base Flow, Flow- Summer Base Flow, Flow- Summer Base Flow, Flow- Summer Base Flow, Flow- Summer Base Flow</v>
          </cell>
          <cell r="F1319" t="str">
            <v>from_HQ_pathway Holding and Maturation Spawning Summer Rearing</v>
          </cell>
          <cell r="G1319" t="str">
            <v>yes</v>
          </cell>
          <cell r="H1319" t="str">
            <v>yes</v>
          </cell>
          <cell r="I1319" t="str">
            <v>yes</v>
          </cell>
          <cell r="J1319" t="str">
            <v>no</v>
          </cell>
          <cell r="K1319" t="str">
            <v>no</v>
          </cell>
          <cell r="L1319" t="str">
            <v>spring_chinook_AND_steelhead</v>
          </cell>
        </row>
        <row r="1320">
          <cell r="C1320" t="str">
            <v>Nason Creek Lower 12</v>
          </cell>
          <cell r="D1320" t="str">
            <v>Instream Flow Acquisition</v>
          </cell>
          <cell r="E1320" t="str">
            <v>Flow- Summer Base Flow, Riparian- Structure, Riparian-Disturbance, Riparian- Canopy Cover, Riparian, Flow- Summer Base Flow, Riparian- Structure, Riparian-Disturbance, Riparian- Canopy Cover, Riparian, Flow- Summer Base Flow, Flow- Summer Base Flow, Flow- Summer Base Flow</v>
          </cell>
          <cell r="F1320" t="str">
            <v>from_HQ_pathway Holding and Maturation Spawning Summer Rearing</v>
          </cell>
          <cell r="G1320" t="str">
            <v>yes</v>
          </cell>
          <cell r="H1320" t="str">
            <v>yes</v>
          </cell>
          <cell r="I1320" t="str">
            <v>yes</v>
          </cell>
          <cell r="J1320" t="str">
            <v>no</v>
          </cell>
          <cell r="K1320" t="str">
            <v>no</v>
          </cell>
          <cell r="L1320" t="str">
            <v>spring_chinook_AND_steelhead</v>
          </cell>
        </row>
        <row r="1321">
          <cell r="C1321" t="str">
            <v>Nason Creek Lower 12</v>
          </cell>
          <cell r="D1321" t="str">
            <v>Restoration</v>
          </cell>
          <cell r="E1321" t="str">
            <v>Flow- Summer Base Flow, Riparian- Structure, Riparian-Disturbance, Riparian- Canopy Cover, Riparian, Flow- Summer Base Flow, Riparian- Structure, Riparian-Disturbance, Riparian- Canopy Cover, Riparian, Flow- Summer Base Flow, Flow- Summer Base Flow, Flow- Summer Base Flow</v>
          </cell>
          <cell r="F1321" t="str">
            <v>from_HQ_pathway Holding and Maturation Spawning Summer Rearing</v>
          </cell>
          <cell r="G1321" t="str">
            <v>yes</v>
          </cell>
          <cell r="H1321" t="str">
            <v>yes</v>
          </cell>
          <cell r="I1321" t="str">
            <v>yes</v>
          </cell>
          <cell r="J1321" t="str">
            <v>no</v>
          </cell>
          <cell r="K1321" t="str">
            <v>no</v>
          </cell>
          <cell r="L1321" t="str">
            <v>spring_chinook_AND_steelhead</v>
          </cell>
        </row>
        <row r="1322">
          <cell r="C1322" t="str">
            <v>Nason Creek Lower 12</v>
          </cell>
          <cell r="D1322" t="str">
            <v>Upland Management</v>
          </cell>
          <cell r="E1322" t="str">
            <v>Flow- Summer Base Flow, Flow- Summer Base Flow, Flow- Summer Base Flow, Flow- Summer Base Flow, Flow- Summer Base Flow</v>
          </cell>
          <cell r="F1322" t="str">
            <v>from_HQ_pathway Holding and Maturation Spawning Summer Rearing</v>
          </cell>
          <cell r="G1322" t="str">
            <v>yes</v>
          </cell>
          <cell r="H1322" t="str">
            <v>yes</v>
          </cell>
          <cell r="I1322" t="str">
            <v>yes</v>
          </cell>
          <cell r="J1322" t="str">
            <v>no</v>
          </cell>
          <cell r="K1322" t="str">
            <v>no</v>
          </cell>
          <cell r="L1322" t="str">
            <v>spring_chinook_AND_steelhead</v>
          </cell>
        </row>
        <row r="1323">
          <cell r="C1323" t="str">
            <v>Nason Creek Lower 12</v>
          </cell>
          <cell r="D1323" t="str">
            <v>Floodplain Reconnection</v>
          </cell>
          <cell r="E1323" t="str">
            <v>Riparian- Structure, Riparian-Disturbance, Riparian- Canopy Cover, Off-Channel- Floodplain, Riparian- Structure, Riparian-Disturbance, Riparian- Canopy Cover, Off-Channel- Floodplain, Off-Channel- Floodplain</v>
          </cell>
          <cell r="F1323" t="str">
            <v>from_HQ_pathway Summer Rearing</v>
          </cell>
          <cell r="G1323" t="str">
            <v>yes</v>
          </cell>
          <cell r="H1323" t="str">
            <v>yes</v>
          </cell>
          <cell r="I1323" t="str">
            <v>yes</v>
          </cell>
          <cell r="J1323" t="str">
            <v>no</v>
          </cell>
          <cell r="K1323" t="str">
            <v>no</v>
          </cell>
          <cell r="L1323" t="str">
            <v>spring_chinook_AND_steelhead</v>
          </cell>
        </row>
        <row r="1324">
          <cell r="C1324" t="str">
            <v>Nason Creek Lower 12</v>
          </cell>
          <cell r="D1324" t="str">
            <v>Side Channel/Off-Channel Habitat Restoration</v>
          </cell>
          <cell r="E1324" t="str">
            <v>Riparian- Structure, Riparian-Disturbance, Riparian- Canopy Cover, Riparian, Channel Stability, Bank Stability, Stability, Riparian- Structure, Riparian-Disturbance, Riparian- Canopy Cover, Riparian, Channel Stability, Bank Stability, Stability</v>
          </cell>
          <cell r="F1324" t="str">
            <v>from_HQ_pathway</v>
          </cell>
          <cell r="G1324" t="str">
            <v>yes</v>
          </cell>
          <cell r="H1324" t="str">
            <v>yes</v>
          </cell>
          <cell r="I1324" t="str">
            <v>no</v>
          </cell>
          <cell r="J1324" t="str">
            <v>no</v>
          </cell>
          <cell r="K1324" t="str">
            <v>no</v>
          </cell>
          <cell r="L1324" t="str">
            <v>spring_chinook_AND_steelhead</v>
          </cell>
        </row>
        <row r="1325">
          <cell r="C1325" t="str">
            <v>Nason Creek Lower 12</v>
          </cell>
          <cell r="D1325" t="str">
            <v>Bank Restoration</v>
          </cell>
          <cell r="E1325" t="str">
            <v>Riparian, Channel Stability, Bank Stability, Stability, Riparian, Channel Stability, Bank Stability, Stability, % Fines/Embeddedness, % Fines/Embeddedness, % Fines/Embeddedness</v>
          </cell>
          <cell r="F1325" t="str">
            <v>from_HQ_pathway Spawning Winter Rearing</v>
          </cell>
          <cell r="G1325" t="str">
            <v>yes</v>
          </cell>
          <cell r="H1325" t="str">
            <v>yes</v>
          </cell>
          <cell r="I1325" t="str">
            <v>yes</v>
          </cell>
          <cell r="J1325" t="str">
            <v>yes</v>
          </cell>
          <cell r="K1325" t="str">
            <v>no</v>
          </cell>
          <cell r="L1325" t="str">
            <v>spring_chinook_AND_steelhead</v>
          </cell>
        </row>
        <row r="1326">
          <cell r="C1326" t="str">
            <v>Nason Creek Lower 12</v>
          </cell>
          <cell r="D1326" t="str">
            <v>Floodplain Reconnection</v>
          </cell>
          <cell r="E1326" t="str">
            <v>Riparian, Channel Stability, Bank Stability, Stability, Riparian, Channel Stability, Bank Stability, Stability</v>
          </cell>
          <cell r="F1326" t="str">
            <v>from_HQ_pathway</v>
          </cell>
          <cell r="G1326" t="str">
            <v>yes</v>
          </cell>
          <cell r="H1326" t="str">
            <v>yes</v>
          </cell>
          <cell r="I1326" t="str">
            <v>no</v>
          </cell>
          <cell r="J1326" t="str">
            <v>no</v>
          </cell>
          <cell r="K1326" t="str">
            <v>no</v>
          </cell>
          <cell r="L1326" t="str">
            <v>spring_chinook_AND_steelhead</v>
          </cell>
        </row>
        <row r="1327">
          <cell r="C1327" t="str">
            <v>Nason Creek Lower 12</v>
          </cell>
          <cell r="D1327" t="str">
            <v>Channel Complexity Restoration</v>
          </cell>
          <cell r="E1327" t="str">
            <v>Coarse Substrate, Cover- Wood, Pool Quantity&amp; Quality, Coarse Substrate, Cover- Wood, Pool Quantity&amp; Quality, Cover- Wood, Pool Quantity &amp; Quality, Coarse Substrate, Coarse Substrate, Cover- Wood, Pool Quantity &amp; Quality, Coarse Substrate, Cover- Wood, Coarse Substrate, Cover- Wood</v>
          </cell>
          <cell r="F1327" t="str">
            <v>from_HQ_pathway Holding and Maturation Spawning Summer Rearing Winter Rearing</v>
          </cell>
          <cell r="G1327" t="str">
            <v>yes</v>
          </cell>
          <cell r="H1327" t="str">
            <v>yes</v>
          </cell>
          <cell r="I1327" t="str">
            <v>yes</v>
          </cell>
          <cell r="J1327" t="str">
            <v>yes</v>
          </cell>
          <cell r="K1327" t="str">
            <v>no</v>
          </cell>
          <cell r="L1327" t="str">
            <v>spring_chinook_AND_steelhead</v>
          </cell>
        </row>
        <row r="1328">
          <cell r="C1328" t="str">
            <v>Nason Creek Lower 12</v>
          </cell>
          <cell r="D1328" t="str">
            <v>Channel Modification</v>
          </cell>
          <cell r="E1328" t="str">
            <v>Coarse Substrate, Cover- Wood, Pool Quantity&amp; Quality, Channel Stability, Bank Stability, Stability, Coarse Substrate, Cover- Wood, Pool Quantity&amp; Quality, Channel Stability, Bank Stability, Stability, Cover- Wood, Pool Quantity &amp; Quality, % Fines/Embeddedness, Coarse Substrate, Coarse Substrate, Cover- Wood, Pool Quantity &amp; Quality, % Fines/Embeddedness, Coarse Substrate, Cover- Wood, % Fines/Embeddedness, Coarse Substrate, Cover- Wood</v>
          </cell>
          <cell r="F1328" t="str">
            <v>from_HQ_pathway Holding and Maturation Spawning Summer Rearing Winter Rearing</v>
          </cell>
          <cell r="G1328" t="str">
            <v>yes</v>
          </cell>
          <cell r="H1328" t="str">
            <v>yes</v>
          </cell>
          <cell r="I1328" t="str">
            <v>yes</v>
          </cell>
          <cell r="J1328" t="str">
            <v>yes</v>
          </cell>
          <cell r="K1328" t="str">
            <v>no</v>
          </cell>
          <cell r="L1328" t="str">
            <v>spring_chinook_AND_steelhead</v>
          </cell>
        </row>
        <row r="1329">
          <cell r="C1329" t="str">
            <v>Nason Creek Lower 12</v>
          </cell>
          <cell r="D1329" t="str">
            <v>Fine Sediment Management</v>
          </cell>
          <cell r="E1329" t="str">
            <v>Coarse Substrate, Pool Quantity&amp; Quality, Coarse Substrate, Pool Quantity&amp; Quality, Pool Quantity &amp; Quality, % Fines/Embeddedness, Coarse Substrate, Coarse Substrate, Pool Quantity &amp; Quality, % Fines/Embeddedness, Coarse Substrate, % Fines/Embeddedness, Coarse Substrate</v>
          </cell>
          <cell r="F1329" t="str">
            <v>from_HQ_pathway Holding and Maturation Spawning Summer Rearing Winter Rearing</v>
          </cell>
          <cell r="G1329" t="str">
            <v>yes</v>
          </cell>
          <cell r="H1329" t="str">
            <v>yes</v>
          </cell>
          <cell r="I1329" t="str">
            <v>yes</v>
          </cell>
          <cell r="J1329" t="str">
            <v>yes</v>
          </cell>
          <cell r="K1329" t="str">
            <v>no</v>
          </cell>
          <cell r="L1329" t="str">
            <v>spring_chinook_AND_steelhead</v>
          </cell>
        </row>
        <row r="1330">
          <cell r="C1330" t="str">
            <v>Nason Creek Lower 12</v>
          </cell>
          <cell r="D1330" t="str">
            <v>Side Channel/Off-Channel Habitat Restoration</v>
          </cell>
          <cell r="E1330" t="str">
            <v>Off-Channel- Side-Channels, Off-Channel- Side-Channels, Off-Channel- Side-Channels, Off-Channel- Side-Channels, Off-Channel- Side-Channels, Off-Channel- Side-Channels</v>
          </cell>
          <cell r="F1330" t="str">
            <v>from_HQ_pathway Spawning Summer Rearing Winter Rearing</v>
          </cell>
          <cell r="G1330" t="str">
            <v>yes</v>
          </cell>
          <cell r="H1330" t="str">
            <v>yes</v>
          </cell>
          <cell r="I1330" t="str">
            <v>yes</v>
          </cell>
          <cell r="J1330" t="str">
            <v>yes</v>
          </cell>
          <cell r="K1330" t="str">
            <v>no</v>
          </cell>
          <cell r="L1330" t="str">
            <v>spring_chinook_AND_steelhead</v>
          </cell>
        </row>
        <row r="1331">
          <cell r="C1331" t="str">
            <v>Nason Creek Lower 12</v>
          </cell>
          <cell r="D1331" t="str">
            <v>Channel Complexity Restoration</v>
          </cell>
          <cell r="E1331" t="str">
            <v>Channel Stability, Bank Stability, Stability, Channel Stability, Bank Stability, Stability, % Fines/Embeddedness, % Fines/Embeddedness, % Fines/Embeddedness</v>
          </cell>
          <cell r="F1331" t="str">
            <v>from_HQ_pathway Spawning Winter Rearing</v>
          </cell>
          <cell r="G1331" t="str">
            <v>yes</v>
          </cell>
          <cell r="H1331" t="str">
            <v>yes</v>
          </cell>
          <cell r="I1331" t="str">
            <v>yes</v>
          </cell>
          <cell r="J1331" t="str">
            <v>yes</v>
          </cell>
          <cell r="K1331" t="str">
            <v>no</v>
          </cell>
          <cell r="L1331" t="str">
            <v>spring_chinook_AND_steelhead</v>
          </cell>
        </row>
        <row r="1332">
          <cell r="C1332" t="str">
            <v>Nason Creek Lower 13</v>
          </cell>
          <cell r="D1332" t="str">
            <v>Water Quality Improvement</v>
          </cell>
          <cell r="E1332" t="str">
            <v>Temperature- Rearing, Temperature- Rearing, Temperature- Adult Holding, Temperature- Rearing</v>
          </cell>
          <cell r="F1332" t="str">
            <v>from_HQ_pathway Holding and Maturation Summer Rearing</v>
          </cell>
          <cell r="G1332" t="str">
            <v>yes</v>
          </cell>
          <cell r="H1332" t="str">
            <v>yes</v>
          </cell>
          <cell r="I1332" t="str">
            <v>yes</v>
          </cell>
          <cell r="J1332" t="str">
            <v>no</v>
          </cell>
          <cell r="K1332" t="str">
            <v>no</v>
          </cell>
          <cell r="L1332" t="str">
            <v>spring_chinook_AND_steelhead</v>
          </cell>
        </row>
        <row r="1333">
          <cell r="C1333" t="str">
            <v>Nason Creek Lower 13</v>
          </cell>
          <cell r="D1333" t="str">
            <v>Channel Modification</v>
          </cell>
          <cell r="E1333" t="str">
            <v>Flow- Summer Base Flow, Flow- Summer Base Flow, Flow- Summer Base Flow, Flow- Summer Base Flow, Flow- Summer Base Flow</v>
          </cell>
          <cell r="F1333" t="str">
            <v>from_HQ_pathway Holding and Maturation Spawning Summer Rearing</v>
          </cell>
          <cell r="G1333" t="str">
            <v>yes</v>
          </cell>
          <cell r="H1333" t="str">
            <v>yes</v>
          </cell>
          <cell r="I1333" t="str">
            <v>yes</v>
          </cell>
          <cell r="J1333" t="str">
            <v>no</v>
          </cell>
          <cell r="K1333" t="str">
            <v>no</v>
          </cell>
          <cell r="L1333" t="str">
            <v>spring_chinook_AND_steelhead</v>
          </cell>
        </row>
        <row r="1334">
          <cell r="C1334" t="str">
            <v>Nason Creek Lower 13</v>
          </cell>
          <cell r="D1334" t="str">
            <v>Instream Flow Acquisition</v>
          </cell>
          <cell r="E1334" t="str">
            <v>Flow- Summer Base Flow, Riparian- Structure, Riparian-Disturbance, Riparian- Canopy Cover, Riparian, Flow- Summer Base Flow, Riparian- Structure, Riparian-Disturbance, Riparian- Canopy Cover, Riparian, Flow- Summer Base Flow, Flow- Summer Base Flow, Flow- Summer Base Flow</v>
          </cell>
          <cell r="F1334" t="str">
            <v>from_HQ_pathway Holding and Maturation Spawning Summer Rearing</v>
          </cell>
          <cell r="G1334" t="str">
            <v>yes</v>
          </cell>
          <cell r="H1334" t="str">
            <v>yes</v>
          </cell>
          <cell r="I1334" t="str">
            <v>yes</v>
          </cell>
          <cell r="J1334" t="str">
            <v>no</v>
          </cell>
          <cell r="K1334" t="str">
            <v>no</v>
          </cell>
          <cell r="L1334" t="str">
            <v>spring_chinook_AND_steelhead</v>
          </cell>
        </row>
        <row r="1335">
          <cell r="C1335" t="str">
            <v>Nason Creek Lower 13</v>
          </cell>
          <cell r="D1335" t="str">
            <v>Restoration</v>
          </cell>
          <cell r="E1335" t="str">
            <v>Flow- Summer Base Flow, Riparian- Structure, Riparian-Disturbance, Riparian- Canopy Cover, Riparian, Flow- Summer Base Flow, Riparian- Structure, Riparian-Disturbance, Riparian- Canopy Cover, Riparian, Flow- Summer Base Flow, Flow- Summer Base Flow, Flow- Summer Base Flow</v>
          </cell>
          <cell r="F1335" t="str">
            <v>from_HQ_pathway Holding and Maturation Spawning Summer Rearing</v>
          </cell>
          <cell r="G1335" t="str">
            <v>yes</v>
          </cell>
          <cell r="H1335" t="str">
            <v>yes</v>
          </cell>
          <cell r="I1335" t="str">
            <v>yes</v>
          </cell>
          <cell r="J1335" t="str">
            <v>no</v>
          </cell>
          <cell r="K1335" t="str">
            <v>no</v>
          </cell>
          <cell r="L1335" t="str">
            <v>spring_chinook_AND_steelhead</v>
          </cell>
        </row>
        <row r="1336">
          <cell r="C1336" t="str">
            <v>Nason Creek Lower 13</v>
          </cell>
          <cell r="D1336" t="str">
            <v>Upland Management</v>
          </cell>
          <cell r="E1336" t="str">
            <v>Flow- Summer Base Flow, Flow- Summer Base Flow, Flow- Summer Base Flow, Flow- Summer Base Flow, Flow- Summer Base Flow</v>
          </cell>
          <cell r="F1336" t="str">
            <v>from_HQ_pathway Holding and Maturation Spawning Summer Rearing</v>
          </cell>
          <cell r="G1336" t="str">
            <v>yes</v>
          </cell>
          <cell r="H1336" t="str">
            <v>yes</v>
          </cell>
          <cell r="I1336" t="str">
            <v>yes</v>
          </cell>
          <cell r="J1336" t="str">
            <v>no</v>
          </cell>
          <cell r="K1336" t="str">
            <v>no</v>
          </cell>
          <cell r="L1336" t="str">
            <v>spring_chinook_AND_steelhead</v>
          </cell>
        </row>
        <row r="1337">
          <cell r="C1337" t="str">
            <v>Nason Creek Lower 13</v>
          </cell>
          <cell r="D1337" t="str">
            <v>Floodplain Reconnection</v>
          </cell>
          <cell r="E1337" t="str">
            <v>Riparian- Structure, Riparian-Disturbance, Riparian- Canopy Cover, Off-Channel- Floodplain, Riparian- Structure, Riparian-Disturbance, Riparian- Canopy Cover, Off-Channel- Floodplain, Off-Channel- Floodplain</v>
          </cell>
          <cell r="F1337" t="str">
            <v>from_HQ_pathway Summer Rearing</v>
          </cell>
          <cell r="G1337" t="str">
            <v>yes</v>
          </cell>
          <cell r="H1337" t="str">
            <v>yes</v>
          </cell>
          <cell r="I1337" t="str">
            <v>yes</v>
          </cell>
          <cell r="J1337" t="str">
            <v>no</v>
          </cell>
          <cell r="K1337" t="str">
            <v>no</v>
          </cell>
          <cell r="L1337" t="str">
            <v>spring_chinook_AND_steelhead</v>
          </cell>
        </row>
        <row r="1338">
          <cell r="C1338" t="str">
            <v>Nason Creek Lower 13</v>
          </cell>
          <cell r="D1338" t="str">
            <v>Side Channel/Off-Channel Habitat Restoration</v>
          </cell>
          <cell r="E1338" t="str">
            <v>Riparian- Structure, Riparian-Disturbance, Riparian- Canopy Cover, Riparian, Channel Stability, Bank Stability, Stability, Riparian- Structure, Riparian-Disturbance, Riparian- Canopy Cover, Riparian, Channel Stability, Bank Stability, Stability</v>
          </cell>
          <cell r="F1338" t="str">
            <v>from_HQ_pathway</v>
          </cell>
          <cell r="G1338" t="str">
            <v>yes</v>
          </cell>
          <cell r="H1338" t="str">
            <v>yes</v>
          </cell>
          <cell r="I1338" t="str">
            <v>no</v>
          </cell>
          <cell r="J1338" t="str">
            <v>no</v>
          </cell>
          <cell r="K1338" t="str">
            <v>no</v>
          </cell>
          <cell r="L1338" t="str">
            <v>spring_chinook_AND_steelhead</v>
          </cell>
        </row>
        <row r="1339">
          <cell r="C1339" t="str">
            <v>Nason Creek Lower 13</v>
          </cell>
          <cell r="D1339" t="str">
            <v>Bank Restoration</v>
          </cell>
          <cell r="E1339" t="str">
            <v>Riparian, Channel Stability, Bank Stability, Stability, Riparian, Channel Stability, Bank Stability, Stability, % Fines/Embeddedness, % Fines/Embeddedness, % Fines/Embeddedness</v>
          </cell>
          <cell r="F1339" t="str">
            <v>from_HQ_pathway Spawning Winter Rearing</v>
          </cell>
          <cell r="G1339" t="str">
            <v>yes</v>
          </cell>
          <cell r="H1339" t="str">
            <v>yes</v>
          </cell>
          <cell r="I1339" t="str">
            <v>yes</v>
          </cell>
          <cell r="J1339" t="str">
            <v>yes</v>
          </cell>
          <cell r="K1339" t="str">
            <v>no</v>
          </cell>
          <cell r="L1339" t="str">
            <v>spring_chinook_AND_steelhead</v>
          </cell>
        </row>
        <row r="1340">
          <cell r="C1340" t="str">
            <v>Nason Creek Lower 13</v>
          </cell>
          <cell r="D1340" t="str">
            <v>Floodplain Reconnection</v>
          </cell>
          <cell r="E1340" t="str">
            <v>Riparian, Channel Stability, Bank Stability, Stability, Riparian, Channel Stability, Bank Stability, Stability</v>
          </cell>
          <cell r="F1340" t="str">
            <v>from_HQ_pathway</v>
          </cell>
          <cell r="G1340" t="str">
            <v>yes</v>
          </cell>
          <cell r="H1340" t="str">
            <v>yes</v>
          </cell>
          <cell r="I1340" t="str">
            <v>no</v>
          </cell>
          <cell r="J1340" t="str">
            <v>no</v>
          </cell>
          <cell r="K1340" t="str">
            <v>no</v>
          </cell>
          <cell r="L1340" t="str">
            <v>spring_chinook_AND_steelhead</v>
          </cell>
        </row>
        <row r="1341">
          <cell r="C1341" t="str">
            <v>Nason Creek Lower 13</v>
          </cell>
          <cell r="D1341" t="str">
            <v>Channel Complexity Restoration</v>
          </cell>
          <cell r="E1341" t="str">
            <v>Coarse Substrate, Cover- Wood, Pool Quantity&amp; Quality, Coarse Substrate, Cover- Wood, Pool Quantity&amp; Quality, Cover- Wood, Pool Quantity &amp; Quality, Coarse Substrate, Coarse Substrate, Cover- Wood, Pool Quantity &amp; Quality, Coarse Substrate, Cover- Wood, Coarse Substrate, Cover- Wood</v>
          </cell>
          <cell r="F1341" t="str">
            <v>from_HQ_pathway Holding and Maturation Spawning Summer Rearing Winter Rearing</v>
          </cell>
          <cell r="G1341" t="str">
            <v>yes</v>
          </cell>
          <cell r="H1341" t="str">
            <v>yes</v>
          </cell>
          <cell r="I1341" t="str">
            <v>yes</v>
          </cell>
          <cell r="J1341" t="str">
            <v>yes</v>
          </cell>
          <cell r="K1341" t="str">
            <v>no</v>
          </cell>
          <cell r="L1341" t="str">
            <v>spring_chinook_AND_steelhead</v>
          </cell>
        </row>
        <row r="1342">
          <cell r="C1342" t="str">
            <v>Nason Creek Lower 13</v>
          </cell>
          <cell r="D1342" t="str">
            <v>Channel Modification</v>
          </cell>
          <cell r="E1342" t="str">
            <v>Coarse Substrate, Cover- Wood, Pool Quantity&amp; Quality, Channel Stability, Bank Stability, Stability, Coarse Substrate, Cover- Wood, Pool Quantity&amp; Quality, Channel Stability, Bank Stability, Stability, Cover- Wood, Pool Quantity &amp; Quality, % Fines/Embeddedness, Coarse Substrate, Coarse Substrate, Cover- Wood, Pool Quantity &amp; Quality, % Fines/Embeddedness, Coarse Substrate, Cover- Wood, % Fines/Embeddedness, Coarse Substrate, Cover- Wood</v>
          </cell>
          <cell r="F1342" t="str">
            <v>from_HQ_pathway Holding and Maturation Spawning Summer Rearing Winter Rearing</v>
          </cell>
          <cell r="G1342" t="str">
            <v>yes</v>
          </cell>
          <cell r="H1342" t="str">
            <v>yes</v>
          </cell>
          <cell r="I1342" t="str">
            <v>yes</v>
          </cell>
          <cell r="J1342" t="str">
            <v>yes</v>
          </cell>
          <cell r="K1342" t="str">
            <v>no</v>
          </cell>
          <cell r="L1342" t="str">
            <v>spring_chinook_AND_steelhead</v>
          </cell>
        </row>
        <row r="1343">
          <cell r="C1343" t="str">
            <v>Nason Creek Lower 13</v>
          </cell>
          <cell r="D1343" t="str">
            <v>Fine Sediment Management</v>
          </cell>
          <cell r="E1343" t="str">
            <v>Coarse Substrate, Pool Quantity&amp; Quality, Coarse Substrate, Pool Quantity&amp; Quality, Pool Quantity &amp; Quality, % Fines/Embeddedness, Coarse Substrate, Coarse Substrate, Pool Quantity &amp; Quality, % Fines/Embeddedness, Coarse Substrate, % Fines/Embeddedness, Coarse Substrate</v>
          </cell>
          <cell r="F1343" t="str">
            <v>from_HQ_pathway Holding and Maturation Spawning Summer Rearing Winter Rearing</v>
          </cell>
          <cell r="G1343" t="str">
            <v>yes</v>
          </cell>
          <cell r="H1343" t="str">
            <v>yes</v>
          </cell>
          <cell r="I1343" t="str">
            <v>yes</v>
          </cell>
          <cell r="J1343" t="str">
            <v>yes</v>
          </cell>
          <cell r="K1343" t="str">
            <v>no</v>
          </cell>
          <cell r="L1343" t="str">
            <v>spring_chinook_AND_steelhead</v>
          </cell>
        </row>
        <row r="1344">
          <cell r="C1344" t="str">
            <v>Nason Creek Lower 13</v>
          </cell>
          <cell r="D1344" t="str">
            <v>Side Channel/Off-Channel Habitat Restoration</v>
          </cell>
          <cell r="E1344" t="str">
            <v>Off-Channel- Side-Channels, Off-Channel- Side-Channels, Off-Channel- Side-Channels, Off-Channel- Side-Channels, Off-Channel- Side-Channels, Off-Channel- Side-Channels</v>
          </cell>
          <cell r="F1344" t="str">
            <v>from_HQ_pathway Spawning Summer Rearing Winter Rearing</v>
          </cell>
          <cell r="G1344" t="str">
            <v>yes</v>
          </cell>
          <cell r="H1344" t="str">
            <v>yes</v>
          </cell>
          <cell r="I1344" t="str">
            <v>yes</v>
          </cell>
          <cell r="J1344" t="str">
            <v>yes</v>
          </cell>
          <cell r="K1344" t="str">
            <v>no</v>
          </cell>
          <cell r="L1344" t="str">
            <v>spring_chinook_AND_steelhead</v>
          </cell>
        </row>
        <row r="1345">
          <cell r="C1345" t="str">
            <v>Nason Creek Lower 13</v>
          </cell>
          <cell r="D1345" t="str">
            <v>Channel Complexity Restoration</v>
          </cell>
          <cell r="E1345" t="str">
            <v>Channel Stability, Bank Stability, Stability, Channel Stability, Bank Stability, Stability, % Fines/Embeddedness, % Fines/Embeddedness, % Fines/Embeddedness</v>
          </cell>
          <cell r="F1345" t="str">
            <v>from_HQ_pathway Spawning Winter Rearing</v>
          </cell>
          <cell r="G1345" t="str">
            <v>yes</v>
          </cell>
          <cell r="H1345" t="str">
            <v>yes</v>
          </cell>
          <cell r="I1345" t="str">
            <v>yes</v>
          </cell>
          <cell r="J1345" t="str">
            <v>yes</v>
          </cell>
          <cell r="K1345" t="str">
            <v>no</v>
          </cell>
          <cell r="L1345" t="str">
            <v>spring_chinook_AND_steelhead</v>
          </cell>
        </row>
        <row r="1346">
          <cell r="C1346" t="str">
            <v>Nason Creek Lower 14</v>
          </cell>
          <cell r="D1346" t="str">
            <v>Water Quality Improvement</v>
          </cell>
          <cell r="E1346" t="str">
            <v>Temperature- Rearing, Temperature- Rearing, Temperature- Adult Holding, Temperature- Rearing</v>
          </cell>
          <cell r="F1346" t="str">
            <v>from_HQ_pathway Holding and Maturation Summer Rearing</v>
          </cell>
          <cell r="G1346" t="str">
            <v>yes</v>
          </cell>
          <cell r="H1346" t="str">
            <v>yes</v>
          </cell>
          <cell r="I1346" t="str">
            <v>yes</v>
          </cell>
          <cell r="J1346" t="str">
            <v>no</v>
          </cell>
          <cell r="K1346" t="str">
            <v>no</v>
          </cell>
          <cell r="L1346" t="str">
            <v>spring_chinook_AND_steelhead</v>
          </cell>
        </row>
        <row r="1347">
          <cell r="C1347" t="str">
            <v>Nason Creek Lower 14</v>
          </cell>
          <cell r="D1347" t="str">
            <v>Bank Restoration</v>
          </cell>
          <cell r="E1347" t="str">
            <v>Riparian, Channel Stability, Bank Stability, Stability, Riparian, Channel Stability, Bank Stability, Stability, % Fines/Embeddedness, % Fines/Embeddedness, % Fines/Embeddedness</v>
          </cell>
          <cell r="F1347" t="str">
            <v>from_HQ_pathway Spawning Winter Rearing</v>
          </cell>
          <cell r="G1347" t="str">
            <v>yes</v>
          </cell>
          <cell r="H1347" t="str">
            <v>yes</v>
          </cell>
          <cell r="I1347" t="str">
            <v>yes</v>
          </cell>
          <cell r="J1347" t="str">
            <v>yes</v>
          </cell>
          <cell r="K1347" t="str">
            <v>no</v>
          </cell>
          <cell r="L1347" t="str">
            <v>spring_chinook_AND_steelhead</v>
          </cell>
        </row>
        <row r="1348">
          <cell r="C1348" t="str">
            <v>Nason Creek Lower 14</v>
          </cell>
          <cell r="D1348" t="str">
            <v>Floodplain Reconnection</v>
          </cell>
          <cell r="E1348" t="str">
            <v>Riparian, Channel Stability, Bank Stability, Stability, Riparian, Channel Stability, Bank Stability, Stability</v>
          </cell>
          <cell r="F1348" t="str">
            <v>from_HQ_pathway</v>
          </cell>
          <cell r="G1348" t="str">
            <v>yes</v>
          </cell>
          <cell r="H1348" t="str">
            <v>yes</v>
          </cell>
          <cell r="I1348" t="str">
            <v>no</v>
          </cell>
          <cell r="J1348" t="str">
            <v>no</v>
          </cell>
          <cell r="K1348" t="str">
            <v>no</v>
          </cell>
          <cell r="L1348" t="str">
            <v>spring_chinook_AND_steelhead</v>
          </cell>
        </row>
        <row r="1349">
          <cell r="C1349" t="str">
            <v>Nason Creek Lower 14</v>
          </cell>
          <cell r="D1349" t="str">
            <v>Instream Flow Acquisition</v>
          </cell>
          <cell r="E1349" t="str">
            <v>Riparian, Riparian</v>
          </cell>
          <cell r="F1349" t="str">
            <v>from_HQ_pathway</v>
          </cell>
          <cell r="G1349" t="str">
            <v>yes</v>
          </cell>
          <cell r="H1349" t="str">
            <v>yes</v>
          </cell>
          <cell r="I1349" t="str">
            <v>no</v>
          </cell>
          <cell r="J1349" t="str">
            <v>no</v>
          </cell>
          <cell r="K1349" t="str">
            <v>no</v>
          </cell>
          <cell r="L1349" t="str">
            <v>spring_chinook_AND_steelhead</v>
          </cell>
        </row>
        <row r="1350">
          <cell r="C1350" t="str">
            <v>Nason Creek Lower 14</v>
          </cell>
          <cell r="D1350" t="str">
            <v>Restoration</v>
          </cell>
          <cell r="E1350" t="str">
            <v>Riparian, Riparian</v>
          </cell>
          <cell r="F1350" t="str">
            <v>from_HQ_pathway</v>
          </cell>
          <cell r="G1350" t="str">
            <v>yes</v>
          </cell>
          <cell r="H1350" t="str">
            <v>yes</v>
          </cell>
          <cell r="I1350" t="str">
            <v>no</v>
          </cell>
          <cell r="J1350" t="str">
            <v>no</v>
          </cell>
          <cell r="K1350" t="str">
            <v>no</v>
          </cell>
          <cell r="L1350" t="str">
            <v>spring_chinook_AND_steelhead</v>
          </cell>
        </row>
        <row r="1351">
          <cell r="C1351" t="str">
            <v>Nason Creek Lower 14</v>
          </cell>
          <cell r="D1351" t="str">
            <v>Side Channel/Off-Channel Habitat Restoration</v>
          </cell>
          <cell r="E1351" t="str">
            <v>Riparian, Channel Stability, Bank Stability, Stability, Riparian, Channel Stability, Bank Stability, Stability</v>
          </cell>
          <cell r="F1351" t="str">
            <v>from_HQ_pathway</v>
          </cell>
          <cell r="G1351" t="str">
            <v>yes</v>
          </cell>
          <cell r="H1351" t="str">
            <v>yes</v>
          </cell>
          <cell r="I1351" t="str">
            <v>no</v>
          </cell>
          <cell r="J1351" t="str">
            <v>no</v>
          </cell>
          <cell r="K1351" t="str">
            <v>no</v>
          </cell>
          <cell r="L1351" t="str">
            <v>spring_chinook_AND_steelhead</v>
          </cell>
        </row>
        <row r="1352">
          <cell r="C1352" t="str">
            <v>Nason Creek Lower 14</v>
          </cell>
          <cell r="D1352" t="str">
            <v>Channel Complexity Restoration</v>
          </cell>
          <cell r="E1352" t="str">
            <v>Coarse Substrate, Cover- Wood, Pool Quantity&amp; Quality, Coarse Substrate, Cover- Wood, Pool Quantity&amp; Quality, Cover- Boulders, Cover- Wood, Coarse Substrate, Coarse Substrate, Cover- Boulders, Cover- Wood, Coarse Substrate, Cover- Boulders, Cover- Wood, Coarse Substrate, Cover- Boulders, Cover- Wood</v>
          </cell>
          <cell r="F1352" t="str">
            <v>from_HQ_pathway Holding and Maturation Spawning Summer Rearing Winter Rearing</v>
          </cell>
          <cell r="G1352" t="str">
            <v>yes</v>
          </cell>
          <cell r="H1352" t="str">
            <v>yes</v>
          </cell>
          <cell r="I1352" t="str">
            <v>yes</v>
          </cell>
          <cell r="J1352" t="str">
            <v>yes</v>
          </cell>
          <cell r="K1352" t="str">
            <v>no</v>
          </cell>
          <cell r="L1352" t="str">
            <v>spring_chinook_AND_steelhead</v>
          </cell>
        </row>
        <row r="1353">
          <cell r="C1353" t="str">
            <v>Nason Creek Lower 14</v>
          </cell>
          <cell r="D1353" t="str">
            <v>Channel Modification</v>
          </cell>
          <cell r="E1353" t="str">
            <v>Coarse Substrate, Cover- Wood, Pool Quantity&amp; Quality, Channel Stability, Bank Stability, Stability, Coarse Substrate, Cover- Wood, Pool Quantity&amp; Quality, Channel Stability, Bank Stability, Stability, Cover- Wood, % Fines/Embeddedness, Coarse Substrate, Coarse Substrate, Cover- Wood, % Fines/Embeddedness, Coarse Substrate, Cover- Wood, % Fines/Embeddedness, Coarse Substrate, Cover- Wood</v>
          </cell>
          <cell r="F1353" t="str">
            <v>from_HQ_pathway Holding and Maturation Spawning Summer Rearing Winter Rearing</v>
          </cell>
          <cell r="G1353" t="str">
            <v>yes</v>
          </cell>
          <cell r="H1353" t="str">
            <v>yes</v>
          </cell>
          <cell r="I1353" t="str">
            <v>yes</v>
          </cell>
          <cell r="J1353" t="str">
            <v>yes</v>
          </cell>
          <cell r="K1353" t="str">
            <v>no</v>
          </cell>
          <cell r="L1353" t="str">
            <v>spring_chinook_AND_steelhead</v>
          </cell>
        </row>
        <row r="1354">
          <cell r="C1354" t="str">
            <v>Nason Creek Lower 14</v>
          </cell>
          <cell r="D1354" t="str">
            <v>Fine Sediment Management</v>
          </cell>
          <cell r="E1354" t="str">
            <v>Coarse Substrate, Pool Quantity&amp; Quality, Coarse Substrate, Pool Quantity&amp; Quality, % Fines/Embeddedness, Coarse Substrate, Coarse Substrate, % Fines/Embeddedness, Coarse Substrate, % Fines/Embeddedness, Coarse Substrate</v>
          </cell>
          <cell r="F1354" t="str">
            <v>from_HQ_pathway Spawning Summer Rearing Winter Rearing</v>
          </cell>
          <cell r="G1354" t="str">
            <v>yes</v>
          </cell>
          <cell r="H1354" t="str">
            <v>yes</v>
          </cell>
          <cell r="I1354" t="str">
            <v>yes</v>
          </cell>
          <cell r="J1354" t="str">
            <v>yes</v>
          </cell>
          <cell r="K1354" t="str">
            <v>no</v>
          </cell>
          <cell r="L1354" t="str">
            <v>spring_chinook_AND_steelhead</v>
          </cell>
        </row>
        <row r="1355">
          <cell r="C1355" t="str">
            <v>Nason Creek Lower 14</v>
          </cell>
          <cell r="D1355" t="str">
            <v>Floodplain Reconnection</v>
          </cell>
          <cell r="E1355" t="str">
            <v>Off-Channel- Floodplain, Off-Channel- Floodplain</v>
          </cell>
          <cell r="F1355" t="str">
            <v>from_HQ_pathway</v>
          </cell>
          <cell r="G1355" t="str">
            <v>yes</v>
          </cell>
          <cell r="H1355" t="str">
            <v>yes</v>
          </cell>
          <cell r="I1355" t="str">
            <v>no</v>
          </cell>
          <cell r="J1355" t="str">
            <v>no</v>
          </cell>
          <cell r="K1355" t="str">
            <v>no</v>
          </cell>
          <cell r="L1355" t="str">
            <v>spring_chinook_AND_steelhead</v>
          </cell>
        </row>
        <row r="1356">
          <cell r="C1356" t="str">
            <v>Nason Creek Lower 14</v>
          </cell>
          <cell r="D1356" t="str">
            <v>Side Channel/Off-Channel Habitat Restoration</v>
          </cell>
          <cell r="E1356" t="str">
            <v>Off-Channel- Side-Channels, Off-Channel- Side-Channels, Off-Channel- Side-Channels, Off-Channel- Side-Channels, Off-Channel- Side-Channels, Off-Channel- Side-Channels</v>
          </cell>
          <cell r="F1356" t="str">
            <v>from_HQ_pathway Spawning Summer Rearing Winter Rearing</v>
          </cell>
          <cell r="G1356" t="str">
            <v>yes</v>
          </cell>
          <cell r="H1356" t="str">
            <v>yes</v>
          </cell>
          <cell r="I1356" t="str">
            <v>yes</v>
          </cell>
          <cell r="J1356" t="str">
            <v>yes</v>
          </cell>
          <cell r="K1356" t="str">
            <v>no</v>
          </cell>
          <cell r="L1356" t="str">
            <v>spring_chinook_AND_steelhead</v>
          </cell>
        </row>
        <row r="1357">
          <cell r="C1357" t="str">
            <v>Nason Creek Lower 14</v>
          </cell>
          <cell r="D1357" t="str">
            <v>Channel Complexity Restoration</v>
          </cell>
          <cell r="E1357" t="str">
            <v>Channel Stability, Bank Stability, Stability, Channel Stability, Bank Stability, Stability, % Fines/Embeddedness, % Fines/Embeddedness, % Fines/Embeddedness</v>
          </cell>
          <cell r="F1357" t="str">
            <v>from_HQ_pathway Spawning Winter Rearing</v>
          </cell>
          <cell r="G1357" t="str">
            <v>yes</v>
          </cell>
          <cell r="H1357" t="str">
            <v>yes</v>
          </cell>
          <cell r="I1357" t="str">
            <v>yes</v>
          </cell>
          <cell r="J1357" t="str">
            <v>yes</v>
          </cell>
          <cell r="K1357" t="str">
            <v>no</v>
          </cell>
          <cell r="L1357" t="str">
            <v>spring_chinook_AND_steelhead</v>
          </cell>
        </row>
        <row r="1358">
          <cell r="C1358" t="str">
            <v>Nason Creek Lower 15</v>
          </cell>
          <cell r="D1358" t="str">
            <v>Water Quality Improvement</v>
          </cell>
          <cell r="E1358" t="str">
            <v>Temperature- Rearing, Temperature- Rearing, Temperature- Adult Holding, Temperature- Rearing</v>
          </cell>
          <cell r="F1358" t="str">
            <v>from_HQ_pathway Holding and Maturation Summer Rearing</v>
          </cell>
          <cell r="G1358" t="str">
            <v>yes</v>
          </cell>
          <cell r="H1358" t="str">
            <v>yes</v>
          </cell>
          <cell r="I1358" t="str">
            <v>yes</v>
          </cell>
          <cell r="J1358" t="str">
            <v>no</v>
          </cell>
          <cell r="K1358" t="str">
            <v>no</v>
          </cell>
          <cell r="L1358" t="str">
            <v>spring_chinook_AND_steelhead</v>
          </cell>
        </row>
        <row r="1359">
          <cell r="C1359" t="str">
            <v>Nason Creek Lower 15</v>
          </cell>
          <cell r="D1359" t="str">
            <v>Floodplain Reconnection</v>
          </cell>
          <cell r="E1359" t="str">
            <v>Riparian-Disturbance, Off-Channel- Floodplain, Riparian-Disturbance, Off-Channel- Floodplain, Off-Channel- Floodplain</v>
          </cell>
          <cell r="F1359" t="str">
            <v>from_HQ_pathway Summer Rearing</v>
          </cell>
          <cell r="G1359" t="str">
            <v>yes</v>
          </cell>
          <cell r="H1359" t="str">
            <v>yes</v>
          </cell>
          <cell r="I1359" t="str">
            <v>yes</v>
          </cell>
          <cell r="J1359" t="str">
            <v>no</v>
          </cell>
          <cell r="K1359" t="str">
            <v>no</v>
          </cell>
          <cell r="L1359" t="str">
            <v>spring_chinook_AND_steelhead</v>
          </cell>
        </row>
        <row r="1360">
          <cell r="C1360" t="str">
            <v>Nason Creek Lower 15</v>
          </cell>
          <cell r="D1360" t="str">
            <v>Instream Flow Acquisition</v>
          </cell>
          <cell r="E1360" t="str">
            <v>Riparian-Disturbance, Riparian, Riparian-Disturbance, Riparian</v>
          </cell>
          <cell r="F1360" t="str">
            <v>from_HQ_pathway</v>
          </cell>
          <cell r="G1360" t="str">
            <v>yes</v>
          </cell>
          <cell r="H1360" t="str">
            <v>yes</v>
          </cell>
          <cell r="I1360" t="str">
            <v>no</v>
          </cell>
          <cell r="J1360" t="str">
            <v>no</v>
          </cell>
          <cell r="K1360" t="str">
            <v>no</v>
          </cell>
          <cell r="L1360" t="str">
            <v>spring_chinook_AND_steelhead</v>
          </cell>
        </row>
        <row r="1361">
          <cell r="C1361" t="str">
            <v>Nason Creek Lower 15</v>
          </cell>
          <cell r="D1361" t="str">
            <v>Restoration</v>
          </cell>
          <cell r="E1361" t="str">
            <v>Riparian-Disturbance, Riparian, Riparian-Disturbance, Riparian</v>
          </cell>
          <cell r="F1361" t="str">
            <v>from_HQ_pathway</v>
          </cell>
          <cell r="G1361" t="str">
            <v>yes</v>
          </cell>
          <cell r="H1361" t="str">
            <v>yes</v>
          </cell>
          <cell r="I1361" t="str">
            <v>no</v>
          </cell>
          <cell r="J1361" t="str">
            <v>no</v>
          </cell>
          <cell r="K1361" t="str">
            <v>no</v>
          </cell>
          <cell r="L1361" t="str">
            <v>spring_chinook_AND_steelhead</v>
          </cell>
        </row>
        <row r="1362">
          <cell r="C1362" t="str">
            <v>Nason Creek Lower 15</v>
          </cell>
          <cell r="D1362" t="str">
            <v>Side Channel/Off-Channel Habitat Restoration</v>
          </cell>
          <cell r="E1362" t="str">
            <v>Riparian-Disturbance, Riparian, Channel Stability, Bank Stability, Stability, Riparian-Disturbance, Riparian, Channel Stability, Bank Stability, Stability</v>
          </cell>
          <cell r="F1362" t="str">
            <v>from_HQ_pathway</v>
          </cell>
          <cell r="G1362" t="str">
            <v>yes</v>
          </cell>
          <cell r="H1362" t="str">
            <v>yes</v>
          </cell>
          <cell r="I1362" t="str">
            <v>no</v>
          </cell>
          <cell r="J1362" t="str">
            <v>no</v>
          </cell>
          <cell r="K1362" t="str">
            <v>no</v>
          </cell>
          <cell r="L1362" t="str">
            <v>spring_chinook_AND_steelhead</v>
          </cell>
        </row>
        <row r="1363">
          <cell r="C1363" t="str">
            <v>Nason Creek Lower 15</v>
          </cell>
          <cell r="D1363" t="str">
            <v>Bank Restoration</v>
          </cell>
          <cell r="E1363" t="str">
            <v>Riparian, Channel Stability, Bank Stability, Stability, Riparian, Channel Stability, Bank Stability, Stability, % Fines/Embeddedness, % Fines/Embeddedness, % Fines/Embeddedness</v>
          </cell>
          <cell r="F1363" t="str">
            <v>from_HQ_pathway Spawning Winter Rearing</v>
          </cell>
          <cell r="G1363" t="str">
            <v>yes</v>
          </cell>
          <cell r="H1363" t="str">
            <v>yes</v>
          </cell>
          <cell r="I1363" t="str">
            <v>yes</v>
          </cell>
          <cell r="J1363" t="str">
            <v>yes</v>
          </cell>
          <cell r="K1363" t="str">
            <v>no</v>
          </cell>
          <cell r="L1363" t="str">
            <v>spring_chinook_AND_steelhead</v>
          </cell>
        </row>
        <row r="1364">
          <cell r="C1364" t="str">
            <v>Nason Creek Lower 15</v>
          </cell>
          <cell r="D1364" t="str">
            <v>Floodplain Reconnection</v>
          </cell>
          <cell r="E1364" t="str">
            <v>Riparian, Channel Stability, Bank Stability, Stability, Riparian, Channel Stability, Bank Stability, Stability</v>
          </cell>
          <cell r="F1364" t="str">
            <v>from_HQ_pathway</v>
          </cell>
          <cell r="G1364" t="str">
            <v>yes</v>
          </cell>
          <cell r="H1364" t="str">
            <v>yes</v>
          </cell>
          <cell r="I1364" t="str">
            <v>no</v>
          </cell>
          <cell r="J1364" t="str">
            <v>no</v>
          </cell>
          <cell r="K1364" t="str">
            <v>no</v>
          </cell>
          <cell r="L1364" t="str">
            <v>spring_chinook_AND_steelhead</v>
          </cell>
        </row>
        <row r="1365">
          <cell r="C1365" t="str">
            <v>Nason Creek Lower 15</v>
          </cell>
          <cell r="D1365" t="str">
            <v>Channel Complexity Restoration</v>
          </cell>
          <cell r="E1365" t="str">
            <v>Coarse Substrate, Cover- Wood, Pool Quantity&amp; Quality, Coarse Substrate, Cover- Wood, Pool Quantity&amp; Quality, Cover- Wood, Pool Quantity &amp; Quality, Coarse Substrate, Coarse Substrate, Cover- Wood, Pool Quantity &amp; Quality, Coarse Substrate, Cover- Wood, Coarse Substrate, Cover- Wood</v>
          </cell>
          <cell r="F1365" t="str">
            <v>from_HQ_pathway Holding and Maturation Spawning Summer Rearing Winter Rearing</v>
          </cell>
          <cell r="G1365" t="str">
            <v>yes</v>
          </cell>
          <cell r="H1365" t="str">
            <v>yes</v>
          </cell>
          <cell r="I1365" t="str">
            <v>yes</v>
          </cell>
          <cell r="J1365" t="str">
            <v>yes</v>
          </cell>
          <cell r="K1365" t="str">
            <v>no</v>
          </cell>
          <cell r="L1365" t="str">
            <v>spring_chinook_AND_steelhead</v>
          </cell>
        </row>
        <row r="1366">
          <cell r="C1366" t="str">
            <v>Nason Creek Lower 15</v>
          </cell>
          <cell r="D1366" t="str">
            <v>Channel Modification</v>
          </cell>
          <cell r="E1366" t="str">
            <v>Coarse Substrate, Cover- Wood, Pool Quantity&amp; Quality, Channel Stability, Bank Stability, Stability, Coarse Substrate, Cover- Wood, Pool Quantity&amp; Quality, Channel Stability, Bank Stability, Stability, Cover- Wood, Pool Quantity &amp; Quality, % Fines/Embeddedness, Coarse Substrate, Coarse Substrate, Cover- Wood, Pool Quantity &amp; Quality, % Fines/Embeddedness, Coarse Substrate, Cover- Wood, % Fines/Embeddedness, Coarse Substrate, Cover- Wood</v>
          </cell>
          <cell r="F1366" t="str">
            <v>from_HQ_pathway Holding and Maturation Spawning Summer Rearing Winter Rearing</v>
          </cell>
          <cell r="G1366" t="str">
            <v>yes</v>
          </cell>
          <cell r="H1366" t="str">
            <v>yes</v>
          </cell>
          <cell r="I1366" t="str">
            <v>yes</v>
          </cell>
          <cell r="J1366" t="str">
            <v>yes</v>
          </cell>
          <cell r="K1366" t="str">
            <v>no</v>
          </cell>
          <cell r="L1366" t="str">
            <v>spring_chinook_AND_steelhead</v>
          </cell>
        </row>
        <row r="1367">
          <cell r="C1367" t="str">
            <v>Nason Creek Lower 15</v>
          </cell>
          <cell r="D1367" t="str">
            <v>Fine Sediment Management</v>
          </cell>
          <cell r="E1367" t="str">
            <v>Coarse Substrate, Pool Quantity&amp; Quality, Coarse Substrate, Pool Quantity&amp; Quality, Pool Quantity &amp; Quality, % Fines/Embeddedness, Coarse Substrate, Coarse Substrate, Pool Quantity &amp; Quality, % Fines/Embeddedness, Coarse Substrate, % Fines/Embeddedness, Coarse Substrate</v>
          </cell>
          <cell r="F1367" t="str">
            <v>from_HQ_pathway Holding and Maturation Spawning Summer Rearing Winter Rearing</v>
          </cell>
          <cell r="G1367" t="str">
            <v>yes</v>
          </cell>
          <cell r="H1367" t="str">
            <v>yes</v>
          </cell>
          <cell r="I1367" t="str">
            <v>yes</v>
          </cell>
          <cell r="J1367" t="str">
            <v>yes</v>
          </cell>
          <cell r="K1367" t="str">
            <v>no</v>
          </cell>
          <cell r="L1367" t="str">
            <v>spring_chinook_AND_steelhead</v>
          </cell>
        </row>
        <row r="1368">
          <cell r="C1368" t="str">
            <v>Nason Creek Lower 15</v>
          </cell>
          <cell r="D1368" t="str">
            <v>Side Channel/Off-Channel Habitat Restoration</v>
          </cell>
          <cell r="E1368" t="str">
            <v>Off-Channel- Side-Channels, Off-Channel- Side-Channels, Off-Channel- Side-Channels, Off-Channel- Side-Channels, Off-Channel- Side-Channels, Off-Channel- Side-Channels</v>
          </cell>
          <cell r="F1368" t="str">
            <v>from_HQ_pathway Spawning Summer Rearing Winter Rearing</v>
          </cell>
          <cell r="G1368" t="str">
            <v>yes</v>
          </cell>
          <cell r="H1368" t="str">
            <v>yes</v>
          </cell>
          <cell r="I1368" t="str">
            <v>yes</v>
          </cell>
          <cell r="J1368" t="str">
            <v>yes</v>
          </cell>
          <cell r="K1368" t="str">
            <v>no</v>
          </cell>
          <cell r="L1368" t="str">
            <v>spring_chinook_AND_steelhead</v>
          </cell>
        </row>
        <row r="1369">
          <cell r="C1369" t="str">
            <v>Nason Creek Lower 15</v>
          </cell>
          <cell r="D1369" t="str">
            <v>Channel Complexity Restoration</v>
          </cell>
          <cell r="E1369" t="str">
            <v>Channel Stability, Bank Stability, Stability, Channel Stability, Bank Stability, Stability, % Fines/Embeddedness, % Fines/Embeddedness, % Fines/Embeddedness</v>
          </cell>
          <cell r="F1369" t="str">
            <v>from_HQ_pathway Spawning Winter Rearing</v>
          </cell>
          <cell r="G1369" t="str">
            <v>yes</v>
          </cell>
          <cell r="H1369" t="str">
            <v>yes</v>
          </cell>
          <cell r="I1369" t="str">
            <v>yes</v>
          </cell>
          <cell r="J1369" t="str">
            <v>yes</v>
          </cell>
          <cell r="K1369" t="str">
            <v>no</v>
          </cell>
          <cell r="L1369" t="str">
            <v>spring_chinook_AND_steelhead</v>
          </cell>
        </row>
        <row r="1370">
          <cell r="C1370" t="str">
            <v>Wenatchee River Beaver 01</v>
          </cell>
          <cell r="D1370" t="str">
            <v>Channel Complexity Restoration</v>
          </cell>
          <cell r="E1370" t="str">
            <v>Cover- Boulders, Pools- Deep Pools, Cover- Boulders, Cover- Boulders, Cover- Boulders</v>
          </cell>
          <cell r="F1370" t="str">
            <v>Holding and Maturation Summer Rearing Winter Rearing</v>
          </cell>
          <cell r="G1370" t="str">
            <v>no</v>
          </cell>
          <cell r="H1370" t="str">
            <v>no</v>
          </cell>
          <cell r="I1370" t="str">
            <v>yes</v>
          </cell>
          <cell r="J1370" t="str">
            <v>yes</v>
          </cell>
          <cell r="K1370" t="str">
            <v>no</v>
          </cell>
          <cell r="L1370" t="str">
            <v>spring_chinook_AND_steelhead</v>
          </cell>
        </row>
        <row r="1371">
          <cell r="C1371" t="str">
            <v>Wenatchee River Beaver 01</v>
          </cell>
          <cell r="D1371" t="str">
            <v>Channel Modification</v>
          </cell>
          <cell r="E1371" t="str">
            <v>Pools- Deep Pools</v>
          </cell>
          <cell r="F1371" t="str">
            <v>Holding and Maturation</v>
          </cell>
          <cell r="G1371" t="str">
            <v>no</v>
          </cell>
          <cell r="H1371" t="str">
            <v>no</v>
          </cell>
          <cell r="I1371" t="str">
            <v>yes</v>
          </cell>
          <cell r="J1371" t="str">
            <v>no</v>
          </cell>
          <cell r="K1371" t="str">
            <v>no</v>
          </cell>
          <cell r="L1371" t="str">
            <v>spring_chinook</v>
          </cell>
        </row>
        <row r="1372">
          <cell r="C1372" t="str">
            <v>Wenatchee River Beaver 01</v>
          </cell>
          <cell r="D1372" t="str">
            <v>Fine Sediment Management</v>
          </cell>
          <cell r="E1372" t="str">
            <v>Pools- Deep Pools</v>
          </cell>
          <cell r="F1372" t="str">
            <v>Holding and Maturation</v>
          </cell>
          <cell r="G1372" t="str">
            <v>no</v>
          </cell>
          <cell r="H1372" t="str">
            <v>no</v>
          </cell>
          <cell r="I1372" t="str">
            <v>yes</v>
          </cell>
          <cell r="J1372" t="str">
            <v>no</v>
          </cell>
          <cell r="K1372" t="str">
            <v>no</v>
          </cell>
          <cell r="L1372" t="str">
            <v>spring_chinook</v>
          </cell>
        </row>
        <row r="1373">
          <cell r="C1373" t="str">
            <v>Wenatchee River Beaver 01</v>
          </cell>
          <cell r="D1373" t="str">
            <v>Water Quality Improvement</v>
          </cell>
          <cell r="E1373" t="str">
            <v>Temperature- Adult Holding, Temperature- Rearing</v>
          </cell>
          <cell r="F1373" t="str">
            <v>Holding and Maturation Summer Rearing</v>
          </cell>
          <cell r="G1373" t="str">
            <v>no</v>
          </cell>
          <cell r="H1373" t="str">
            <v>no</v>
          </cell>
          <cell r="I1373" t="str">
            <v>yes</v>
          </cell>
          <cell r="J1373" t="str">
            <v>no</v>
          </cell>
          <cell r="K1373" t="str">
            <v>no</v>
          </cell>
          <cell r="L1373" t="str">
            <v>spring_chinook</v>
          </cell>
        </row>
        <row r="1374">
          <cell r="C1374" t="str">
            <v>Wenatchee River Beaver 02</v>
          </cell>
          <cell r="D1374" t="str">
            <v>Channel Complexity Restoration</v>
          </cell>
          <cell r="E1374" t="str">
            <v>Cover- Wood, Pool Quantity &amp; Quality, Pools- Deep Pools, Cover- Wood, Pool Quantity &amp; Quality, Cover- Wood, Cover- Wood</v>
          </cell>
          <cell r="F1374" t="str">
            <v>Holding and Maturation Summer Rearing Winter Rearing</v>
          </cell>
          <cell r="G1374" t="str">
            <v>no</v>
          </cell>
          <cell r="H1374" t="str">
            <v>no</v>
          </cell>
          <cell r="I1374" t="str">
            <v>yes</v>
          </cell>
          <cell r="J1374" t="str">
            <v>yes</v>
          </cell>
          <cell r="K1374" t="str">
            <v>no</v>
          </cell>
          <cell r="L1374" t="str">
            <v>spring_chinook_AND_steelhead</v>
          </cell>
        </row>
        <row r="1375">
          <cell r="C1375" t="str">
            <v>Wenatchee River Beaver 02</v>
          </cell>
          <cell r="D1375" t="str">
            <v>Channel Modification</v>
          </cell>
          <cell r="E1375" t="str">
            <v>Cover- Wood, Pool Quantity &amp; Quality, Pools- Deep Pools, Cover- Wood, Pool Quantity &amp; Quality, Cover- Wood, Cover- Wood</v>
          </cell>
          <cell r="F1375" t="str">
            <v>Holding and Maturation Summer Rearing Winter Rearing</v>
          </cell>
          <cell r="G1375" t="str">
            <v>no</v>
          </cell>
          <cell r="H1375" t="str">
            <v>no</v>
          </cell>
          <cell r="I1375" t="str">
            <v>yes</v>
          </cell>
          <cell r="J1375" t="str">
            <v>yes</v>
          </cell>
          <cell r="K1375" t="str">
            <v>no</v>
          </cell>
          <cell r="L1375" t="str">
            <v>spring_chinook_AND_steelhead</v>
          </cell>
        </row>
        <row r="1376">
          <cell r="C1376" t="str">
            <v>Wenatchee River Beaver 02</v>
          </cell>
          <cell r="D1376" t="str">
            <v>Fine Sediment Management</v>
          </cell>
          <cell r="E1376" t="str">
            <v>Pool Quantity &amp; Quality, Pools- Deep Pools, Pool Quantity &amp; Quality</v>
          </cell>
          <cell r="F1376" t="str">
            <v>Holding and Maturation Summer Rearing</v>
          </cell>
          <cell r="G1376" t="str">
            <v>no</v>
          </cell>
          <cell r="H1376" t="str">
            <v>no</v>
          </cell>
          <cell r="I1376" t="str">
            <v>yes</v>
          </cell>
          <cell r="J1376" t="str">
            <v>no</v>
          </cell>
          <cell r="K1376" t="str">
            <v>no</v>
          </cell>
          <cell r="L1376" t="str">
            <v>spring_chinook</v>
          </cell>
        </row>
        <row r="1377">
          <cell r="C1377" t="str">
            <v>Wenatchee River Beaver 02</v>
          </cell>
          <cell r="D1377" t="str">
            <v>Water Quality Improvement</v>
          </cell>
          <cell r="E1377" t="str">
            <v>Temperature- Adult Holding, Temperature- Rearing</v>
          </cell>
          <cell r="F1377" t="str">
            <v>Holding and Maturation Summer Rearing</v>
          </cell>
          <cell r="G1377" t="str">
            <v>no</v>
          </cell>
          <cell r="H1377" t="str">
            <v>no</v>
          </cell>
          <cell r="I1377" t="str">
            <v>yes</v>
          </cell>
          <cell r="J1377" t="str">
            <v>no</v>
          </cell>
          <cell r="K1377" t="str">
            <v>no</v>
          </cell>
          <cell r="L1377" t="str">
            <v>spring_chinook</v>
          </cell>
        </row>
        <row r="1378">
          <cell r="C1378" t="str">
            <v>Wenatchee River Beaver 03</v>
          </cell>
          <cell r="D1378" t="str">
            <v>Water Quality Improvement</v>
          </cell>
          <cell r="E1378" t="str">
            <v>Temperature- Rearing, Temperature- Rearing, Temperature- Adult Holding, Temperature- Rearing</v>
          </cell>
          <cell r="F1378" t="str">
            <v>from_HQ_pathway Holding and Maturation Summer Rearing</v>
          </cell>
          <cell r="G1378" t="str">
            <v>yes</v>
          </cell>
          <cell r="H1378" t="str">
            <v>yes</v>
          </cell>
          <cell r="I1378" t="str">
            <v>yes</v>
          </cell>
          <cell r="J1378" t="str">
            <v>no</v>
          </cell>
          <cell r="K1378" t="str">
            <v>no</v>
          </cell>
          <cell r="L1378" t="str">
            <v>spring_chinook_AND_steelhead</v>
          </cell>
        </row>
        <row r="1379">
          <cell r="C1379" t="str">
            <v>Wenatchee River Beaver 03</v>
          </cell>
          <cell r="D1379" t="str">
            <v>Floodplain Reconnection</v>
          </cell>
          <cell r="E1379" t="str">
            <v>Riparian- Structure, Riparian-Disturbance, Off-Channel- Floodplain, Riparian- Structure, Riparian-Disturbance, Off-Channel- Floodplain, Off-Channel- Floodplain</v>
          </cell>
          <cell r="F1379" t="str">
            <v>from_HQ_pathway Summer Rearing</v>
          </cell>
          <cell r="G1379" t="str">
            <v>yes</v>
          </cell>
          <cell r="H1379" t="str">
            <v>yes</v>
          </cell>
          <cell r="I1379" t="str">
            <v>yes</v>
          </cell>
          <cell r="J1379" t="str">
            <v>no</v>
          </cell>
          <cell r="K1379" t="str">
            <v>no</v>
          </cell>
          <cell r="L1379" t="str">
            <v>spring_chinook_AND_steelhead</v>
          </cell>
        </row>
        <row r="1380">
          <cell r="C1380" t="str">
            <v>Wenatchee River Beaver 03</v>
          </cell>
          <cell r="D1380" t="str">
            <v>Instream Flow Acquisition</v>
          </cell>
          <cell r="E1380" t="str">
            <v>Riparian- Structure, Riparian-Disturbance, Riparian, Riparian- Structure, Riparian-Disturbance, Riparian</v>
          </cell>
          <cell r="F1380" t="str">
            <v>from_HQ_pathway</v>
          </cell>
          <cell r="G1380" t="str">
            <v>yes</v>
          </cell>
          <cell r="H1380" t="str">
            <v>yes</v>
          </cell>
          <cell r="I1380" t="str">
            <v>no</v>
          </cell>
          <cell r="J1380" t="str">
            <v>no</v>
          </cell>
          <cell r="K1380" t="str">
            <v>no</v>
          </cell>
          <cell r="L1380" t="str">
            <v>spring_chinook_AND_steelhead</v>
          </cell>
        </row>
        <row r="1381">
          <cell r="C1381" t="str">
            <v>Wenatchee River Beaver 03</v>
          </cell>
          <cell r="D1381" t="str">
            <v>Restoration</v>
          </cell>
          <cell r="E1381" t="str">
            <v>Riparian- Structure, Riparian-Disturbance, Riparian, Riparian- Structure, Riparian-Disturbance, Riparian</v>
          </cell>
          <cell r="F1381" t="str">
            <v>from_HQ_pathway</v>
          </cell>
          <cell r="G1381" t="str">
            <v>yes</v>
          </cell>
          <cell r="H1381" t="str">
            <v>yes</v>
          </cell>
          <cell r="I1381" t="str">
            <v>no</v>
          </cell>
          <cell r="J1381" t="str">
            <v>no</v>
          </cell>
          <cell r="K1381" t="str">
            <v>no</v>
          </cell>
          <cell r="L1381" t="str">
            <v>spring_chinook_AND_steelhead</v>
          </cell>
        </row>
        <row r="1382">
          <cell r="C1382" t="str">
            <v>Wenatchee River Beaver 03</v>
          </cell>
          <cell r="D1382" t="str">
            <v>Side Channel/Off-Channel Habitat Restoration</v>
          </cell>
          <cell r="E1382" t="str">
            <v>Riparian- Structure, Riparian-Disturbance, Riparian, Channel Stability, Bank Stability, Stability, Riparian- Structure, Riparian-Disturbance, Riparian, Channel Stability, Bank Stability, Stability</v>
          </cell>
          <cell r="F1382" t="str">
            <v>from_HQ_pathway</v>
          </cell>
          <cell r="G1382" t="str">
            <v>yes</v>
          </cell>
          <cell r="H1382" t="str">
            <v>yes</v>
          </cell>
          <cell r="I1382" t="str">
            <v>no</v>
          </cell>
          <cell r="J1382" t="str">
            <v>no</v>
          </cell>
          <cell r="K1382" t="str">
            <v>no</v>
          </cell>
          <cell r="L1382" t="str">
            <v>spring_chinook_AND_steelhead</v>
          </cell>
        </row>
        <row r="1383">
          <cell r="C1383" t="str">
            <v>Wenatchee River Beaver 03</v>
          </cell>
          <cell r="D1383" t="str">
            <v>Bank Restoration</v>
          </cell>
          <cell r="E1383" t="str">
            <v>Riparian, Channel Stability, Bank Stability, Stability, Riparian, Channel Stability, Bank Stability, Stability</v>
          </cell>
          <cell r="F1383" t="str">
            <v>from_HQ_pathway</v>
          </cell>
          <cell r="G1383" t="str">
            <v>yes</v>
          </cell>
          <cell r="H1383" t="str">
            <v>yes</v>
          </cell>
          <cell r="I1383" t="str">
            <v>no</v>
          </cell>
          <cell r="J1383" t="str">
            <v>no</v>
          </cell>
          <cell r="K1383" t="str">
            <v>no</v>
          </cell>
          <cell r="L1383" t="str">
            <v>spring_chinook_AND_steelhead</v>
          </cell>
        </row>
        <row r="1384">
          <cell r="C1384" t="str">
            <v>Wenatchee River Beaver 03</v>
          </cell>
          <cell r="D1384" t="str">
            <v>Floodplain Reconnection</v>
          </cell>
          <cell r="E1384" t="str">
            <v>Riparian, Channel Stability, Bank Stability, Stability, Riparian, Channel Stability, Bank Stability, Stability</v>
          </cell>
          <cell r="F1384" t="str">
            <v>from_HQ_pathway</v>
          </cell>
          <cell r="G1384" t="str">
            <v>yes</v>
          </cell>
          <cell r="H1384" t="str">
            <v>yes</v>
          </cell>
          <cell r="I1384" t="str">
            <v>no</v>
          </cell>
          <cell r="J1384" t="str">
            <v>no</v>
          </cell>
          <cell r="K1384" t="str">
            <v>no</v>
          </cell>
          <cell r="L1384" t="str">
            <v>spring_chinook_AND_steelhead</v>
          </cell>
        </row>
        <row r="1385">
          <cell r="C1385" t="str">
            <v>Wenatchee River Beaver 03</v>
          </cell>
          <cell r="D1385" t="str">
            <v>Channel Complexity Restoration</v>
          </cell>
          <cell r="E1385" t="str">
            <v>Cover- Wood, Pool Quantity&amp; Quality, Cover- Wood, Pool Quantity&amp; Quality, Cover- Wood, Pool Quantity &amp; Quality, Pools- Deep Pools, Cover- Wood, Pool Quantity &amp; Quality, Cover- Wood, Cover- Wood</v>
          </cell>
          <cell r="F1385" t="str">
            <v>from_HQ_pathway Holding and Maturation Summer Rearing Winter Rearing</v>
          </cell>
          <cell r="G1385" t="str">
            <v>yes</v>
          </cell>
          <cell r="H1385" t="str">
            <v>yes</v>
          </cell>
          <cell r="I1385" t="str">
            <v>yes</v>
          </cell>
          <cell r="J1385" t="str">
            <v>yes</v>
          </cell>
          <cell r="K1385" t="str">
            <v>no</v>
          </cell>
          <cell r="L1385" t="str">
            <v>spring_chinook_AND_steelhead</v>
          </cell>
        </row>
        <row r="1386">
          <cell r="C1386" t="str">
            <v>Wenatchee River Beaver 03</v>
          </cell>
          <cell r="D1386" t="str">
            <v>Channel Modification</v>
          </cell>
          <cell r="E1386" t="str">
            <v>Cover- Wood, Pool Quantity&amp; Quality, Channel Stability, Bank Stability, Stability, Cover- Wood, Pool Quantity&amp; Quality, Channel Stability, Bank Stability, Stability, Cover- Wood, Pool Quantity &amp; Quality, Pools- Deep Pools, Cover- Wood, Pool Quantity &amp; Quality, Cover- Wood, Cover- Wood</v>
          </cell>
          <cell r="F1386" t="str">
            <v>from_HQ_pathway Holding and Maturation Summer Rearing Winter Rearing</v>
          </cell>
          <cell r="G1386" t="str">
            <v>yes</v>
          </cell>
          <cell r="H1386" t="str">
            <v>yes</v>
          </cell>
          <cell r="I1386" t="str">
            <v>yes</v>
          </cell>
          <cell r="J1386" t="str">
            <v>yes</v>
          </cell>
          <cell r="K1386" t="str">
            <v>no</v>
          </cell>
          <cell r="L1386" t="str">
            <v>spring_chinook_AND_steelhead</v>
          </cell>
        </row>
        <row r="1387">
          <cell r="C1387" t="str">
            <v>Wenatchee River Beaver 03</v>
          </cell>
          <cell r="D1387" t="str">
            <v>Fine Sediment Management</v>
          </cell>
          <cell r="E1387" t="str">
            <v>Pool Quantity&amp; Quality, Pool Quantity&amp; Quality, Pool Quantity &amp; Quality, Pools- Deep Pools, Pool Quantity &amp; Quality</v>
          </cell>
          <cell r="F1387" t="str">
            <v>from_HQ_pathway Holding and Maturation Summer Rearing</v>
          </cell>
          <cell r="G1387" t="str">
            <v>yes</v>
          </cell>
          <cell r="H1387" t="str">
            <v>yes</v>
          </cell>
          <cell r="I1387" t="str">
            <v>yes</v>
          </cell>
          <cell r="J1387" t="str">
            <v>no</v>
          </cell>
          <cell r="K1387" t="str">
            <v>no</v>
          </cell>
          <cell r="L1387" t="str">
            <v>spring_chinook_AND_steelhead</v>
          </cell>
        </row>
        <row r="1388">
          <cell r="C1388" t="str">
            <v>Wenatchee River Beaver 03</v>
          </cell>
          <cell r="D1388" t="str">
            <v>Side Channel/Off-Channel Habitat Restoration</v>
          </cell>
          <cell r="E1388" t="str">
            <v>Off-Channel- Side-Channels, Off-Channel- Side-Channels, Off-Channel- Side-Channels, Off-Channel- Side-Channels, Off-Channel- Side-Channels, Off-Channel- Side-Channels</v>
          </cell>
          <cell r="F1388" t="str">
            <v>from_HQ_pathway Spawning Summer Rearing Winter Rearing</v>
          </cell>
          <cell r="G1388" t="str">
            <v>yes</v>
          </cell>
          <cell r="H1388" t="str">
            <v>yes</v>
          </cell>
          <cell r="I1388" t="str">
            <v>yes</v>
          </cell>
          <cell r="J1388" t="str">
            <v>yes</v>
          </cell>
          <cell r="K1388" t="str">
            <v>no</v>
          </cell>
          <cell r="L1388" t="str">
            <v>spring_chinook_AND_steelhead</v>
          </cell>
        </row>
        <row r="1389">
          <cell r="C1389" t="str">
            <v>Wenatchee River Beaver 03</v>
          </cell>
          <cell r="D1389" t="str">
            <v>Channel Complexity Restoration</v>
          </cell>
          <cell r="E1389" t="str">
            <v>Channel Stability, Bank Stability, Stability, Channel Stability, Bank Stability, Stability</v>
          </cell>
          <cell r="F1389" t="str">
            <v>from_HQ_pathway</v>
          </cell>
          <cell r="G1389" t="str">
            <v>yes</v>
          </cell>
          <cell r="H1389" t="str">
            <v>yes</v>
          </cell>
          <cell r="I1389" t="str">
            <v>no</v>
          </cell>
          <cell r="J1389" t="str">
            <v>no</v>
          </cell>
          <cell r="K1389" t="str">
            <v>no</v>
          </cell>
          <cell r="L1389" t="str">
            <v>spring_chinook_AND_steelhead</v>
          </cell>
        </row>
        <row r="1390">
          <cell r="C1390" t="str">
            <v>Wenatchee River Beaver 04</v>
          </cell>
          <cell r="D1390" t="str">
            <v>Water Quality Improvement</v>
          </cell>
          <cell r="E1390" t="str">
            <v>Temperature- Rearing, Temperature- Rearing, Temperature- Adult Holding, Temperature- Rearing</v>
          </cell>
          <cell r="F1390" t="str">
            <v>from_HQ_pathway Holding and Maturation Summer Rearing</v>
          </cell>
          <cell r="G1390" t="str">
            <v>yes</v>
          </cell>
          <cell r="H1390" t="str">
            <v>yes</v>
          </cell>
          <cell r="I1390" t="str">
            <v>yes</v>
          </cell>
          <cell r="J1390" t="str">
            <v>no</v>
          </cell>
          <cell r="K1390" t="str">
            <v>no</v>
          </cell>
          <cell r="L1390" t="str">
            <v>spring_chinook_AND_steelhead</v>
          </cell>
        </row>
        <row r="1391">
          <cell r="C1391" t="str">
            <v>Wenatchee River Beaver 04</v>
          </cell>
          <cell r="D1391" t="str">
            <v>Floodplain Reconnection</v>
          </cell>
          <cell r="E1391" t="str">
            <v>Riparian- Structure, Riparian-Disturbance, Off-Channel- Floodplain, Riparian- Structure, Riparian-Disturbance, Off-Channel- Floodplain, Off-Channel- Floodplain</v>
          </cell>
          <cell r="F1391" t="str">
            <v>from_HQ_pathway Summer Rearing</v>
          </cell>
          <cell r="G1391" t="str">
            <v>yes</v>
          </cell>
          <cell r="H1391" t="str">
            <v>yes</v>
          </cell>
          <cell r="I1391" t="str">
            <v>yes</v>
          </cell>
          <cell r="J1391" t="str">
            <v>no</v>
          </cell>
          <cell r="K1391" t="str">
            <v>no</v>
          </cell>
          <cell r="L1391" t="str">
            <v>spring_chinook_AND_steelhead</v>
          </cell>
        </row>
        <row r="1392">
          <cell r="C1392" t="str">
            <v>Wenatchee River Beaver 04</v>
          </cell>
          <cell r="D1392" t="str">
            <v>Instream Flow Acquisition</v>
          </cell>
          <cell r="E1392" t="str">
            <v>Riparian- Structure, Riparian-Disturbance, Riparian, Riparian- Structure, Riparian-Disturbance, Riparian</v>
          </cell>
          <cell r="F1392" t="str">
            <v>from_HQ_pathway</v>
          </cell>
          <cell r="G1392" t="str">
            <v>yes</v>
          </cell>
          <cell r="H1392" t="str">
            <v>yes</v>
          </cell>
          <cell r="I1392" t="str">
            <v>no</v>
          </cell>
          <cell r="J1392" t="str">
            <v>no</v>
          </cell>
          <cell r="K1392" t="str">
            <v>no</v>
          </cell>
          <cell r="L1392" t="str">
            <v>spring_chinook_AND_steelhead</v>
          </cell>
        </row>
        <row r="1393">
          <cell r="C1393" t="str">
            <v>Wenatchee River Beaver 04</v>
          </cell>
          <cell r="D1393" t="str">
            <v>Restoration</v>
          </cell>
          <cell r="E1393" t="str">
            <v>Riparian- Structure, Riparian-Disturbance, Riparian, Riparian- Structure, Riparian-Disturbance, Riparian</v>
          </cell>
          <cell r="F1393" t="str">
            <v>from_HQ_pathway</v>
          </cell>
          <cell r="G1393" t="str">
            <v>yes</v>
          </cell>
          <cell r="H1393" t="str">
            <v>yes</v>
          </cell>
          <cell r="I1393" t="str">
            <v>no</v>
          </cell>
          <cell r="J1393" t="str">
            <v>no</v>
          </cell>
          <cell r="K1393" t="str">
            <v>no</v>
          </cell>
          <cell r="L1393" t="str">
            <v>spring_chinook_AND_steelhead</v>
          </cell>
        </row>
        <row r="1394">
          <cell r="C1394" t="str">
            <v>Wenatchee River Beaver 04</v>
          </cell>
          <cell r="D1394" t="str">
            <v>Side Channel/Off-Channel Habitat Restoration</v>
          </cell>
          <cell r="E1394" t="str">
            <v>Riparian- Structure, Riparian-Disturbance, Riparian, Channel Stability, Bank Stability, Stability, Riparian- Structure, Riparian-Disturbance, Riparian, Channel Stability, Bank Stability, Stability</v>
          </cell>
          <cell r="F1394" t="str">
            <v>from_HQ_pathway</v>
          </cell>
          <cell r="G1394" t="str">
            <v>yes</v>
          </cell>
          <cell r="H1394" t="str">
            <v>yes</v>
          </cell>
          <cell r="I1394" t="str">
            <v>no</v>
          </cell>
          <cell r="J1394" t="str">
            <v>no</v>
          </cell>
          <cell r="K1394" t="str">
            <v>no</v>
          </cell>
          <cell r="L1394" t="str">
            <v>spring_chinook_AND_steelhead</v>
          </cell>
        </row>
        <row r="1395">
          <cell r="C1395" t="str">
            <v>Wenatchee River Beaver 04</v>
          </cell>
          <cell r="D1395" t="str">
            <v>Bank Restoration</v>
          </cell>
          <cell r="E1395" t="str">
            <v>Riparian, Channel Stability, Bank Stability, Stability, Riparian, Channel Stability, Bank Stability, Stability</v>
          </cell>
          <cell r="F1395" t="str">
            <v>from_HQ_pathway</v>
          </cell>
          <cell r="G1395" t="str">
            <v>yes</v>
          </cell>
          <cell r="H1395" t="str">
            <v>yes</v>
          </cell>
          <cell r="I1395" t="str">
            <v>no</v>
          </cell>
          <cell r="J1395" t="str">
            <v>no</v>
          </cell>
          <cell r="K1395" t="str">
            <v>no</v>
          </cell>
          <cell r="L1395" t="str">
            <v>spring_chinook_AND_steelhead</v>
          </cell>
        </row>
        <row r="1396">
          <cell r="C1396" t="str">
            <v>Wenatchee River Beaver 04</v>
          </cell>
          <cell r="D1396" t="str">
            <v>Floodplain Reconnection</v>
          </cell>
          <cell r="E1396" t="str">
            <v>Riparian, Channel Stability, Bank Stability, Stability, Riparian, Channel Stability, Bank Stability, Stability</v>
          </cell>
          <cell r="F1396" t="str">
            <v>from_HQ_pathway</v>
          </cell>
          <cell r="G1396" t="str">
            <v>yes</v>
          </cell>
          <cell r="H1396" t="str">
            <v>yes</v>
          </cell>
          <cell r="I1396" t="str">
            <v>no</v>
          </cell>
          <cell r="J1396" t="str">
            <v>no</v>
          </cell>
          <cell r="K1396" t="str">
            <v>no</v>
          </cell>
          <cell r="L1396" t="str">
            <v>spring_chinook_AND_steelhead</v>
          </cell>
        </row>
        <row r="1397">
          <cell r="C1397" t="str">
            <v>Wenatchee River Beaver 04</v>
          </cell>
          <cell r="D1397" t="str">
            <v>Channel Complexity Restoration</v>
          </cell>
          <cell r="E1397" t="str">
            <v>Cover- Wood, Pool Quantity&amp; Quality, Cover- Wood, Pool Quantity&amp; Quality, Cover- Wood, Pool Quantity &amp; Quality, Pools- Deep Pools, Cover- Wood, Pool Quantity &amp; Quality, Cover- Wood, Cover- Wood</v>
          </cell>
          <cell r="F1397" t="str">
            <v>from_HQ_pathway Holding and Maturation Summer Rearing Winter Rearing</v>
          </cell>
          <cell r="G1397" t="str">
            <v>yes</v>
          </cell>
          <cell r="H1397" t="str">
            <v>yes</v>
          </cell>
          <cell r="I1397" t="str">
            <v>yes</v>
          </cell>
          <cell r="J1397" t="str">
            <v>yes</v>
          </cell>
          <cell r="K1397" t="str">
            <v>no</v>
          </cell>
          <cell r="L1397" t="str">
            <v>spring_chinook_AND_steelhead</v>
          </cell>
        </row>
        <row r="1398">
          <cell r="C1398" t="str">
            <v>Wenatchee River Beaver 04</v>
          </cell>
          <cell r="D1398" t="str">
            <v>Channel Modification</v>
          </cell>
          <cell r="E1398" t="str">
            <v>Cover- Wood, Pool Quantity&amp; Quality, Channel Stability, Bank Stability, Stability, Cover- Wood, Pool Quantity&amp; Quality, Channel Stability, Bank Stability, Stability, Cover- Wood, Pool Quantity &amp; Quality, Pools- Deep Pools, Cover- Wood, Pool Quantity &amp; Quality, Cover- Wood, Cover- Wood</v>
          </cell>
          <cell r="F1398" t="str">
            <v>from_HQ_pathway Holding and Maturation Summer Rearing Winter Rearing</v>
          </cell>
          <cell r="G1398" t="str">
            <v>yes</v>
          </cell>
          <cell r="H1398" t="str">
            <v>yes</v>
          </cell>
          <cell r="I1398" t="str">
            <v>yes</v>
          </cell>
          <cell r="J1398" t="str">
            <v>yes</v>
          </cell>
          <cell r="K1398" t="str">
            <v>no</v>
          </cell>
          <cell r="L1398" t="str">
            <v>spring_chinook_AND_steelhead</v>
          </cell>
        </row>
        <row r="1399">
          <cell r="C1399" t="str">
            <v>Wenatchee River Beaver 04</v>
          </cell>
          <cell r="D1399" t="str">
            <v>Fine Sediment Management</v>
          </cell>
          <cell r="E1399" t="str">
            <v>Pool Quantity&amp; Quality, Pool Quantity&amp; Quality, Pool Quantity &amp; Quality, Pools- Deep Pools, Pool Quantity &amp; Quality</v>
          </cell>
          <cell r="F1399" t="str">
            <v>from_HQ_pathway Holding and Maturation Summer Rearing</v>
          </cell>
          <cell r="G1399" t="str">
            <v>yes</v>
          </cell>
          <cell r="H1399" t="str">
            <v>yes</v>
          </cell>
          <cell r="I1399" t="str">
            <v>yes</v>
          </cell>
          <cell r="J1399" t="str">
            <v>no</v>
          </cell>
          <cell r="K1399" t="str">
            <v>no</v>
          </cell>
          <cell r="L1399" t="str">
            <v>spring_chinook_AND_steelhead</v>
          </cell>
        </row>
        <row r="1400">
          <cell r="C1400" t="str">
            <v>Wenatchee River Beaver 04</v>
          </cell>
          <cell r="D1400" t="str">
            <v>Side Channel/Off-Channel Habitat Restoration</v>
          </cell>
          <cell r="E1400" t="str">
            <v>Off-Channel- Side-Channels, Off-Channel- Side-Channels, Off-Channel- Side-Channels, Off-Channel- Side-Channels, Off-Channel- Side-Channels, Off-Channel- Side-Channels</v>
          </cell>
          <cell r="F1400" t="str">
            <v>from_HQ_pathway Spawning Summer Rearing Winter Rearing</v>
          </cell>
          <cell r="G1400" t="str">
            <v>yes</v>
          </cell>
          <cell r="H1400" t="str">
            <v>yes</v>
          </cell>
          <cell r="I1400" t="str">
            <v>yes</v>
          </cell>
          <cell r="J1400" t="str">
            <v>yes</v>
          </cell>
          <cell r="K1400" t="str">
            <v>no</v>
          </cell>
          <cell r="L1400" t="str">
            <v>spring_chinook_AND_steelhead</v>
          </cell>
        </row>
        <row r="1401">
          <cell r="C1401" t="str">
            <v>Wenatchee River Beaver 04</v>
          </cell>
          <cell r="D1401" t="str">
            <v>Channel Complexity Restoration</v>
          </cell>
          <cell r="E1401" t="str">
            <v>Channel Stability, Bank Stability, Stability, Channel Stability, Bank Stability, Stability</v>
          </cell>
          <cell r="F1401" t="str">
            <v>from_HQ_pathway</v>
          </cell>
          <cell r="G1401" t="str">
            <v>yes</v>
          </cell>
          <cell r="H1401" t="str">
            <v>yes</v>
          </cell>
          <cell r="I1401" t="str">
            <v>no</v>
          </cell>
          <cell r="J1401" t="str">
            <v>no</v>
          </cell>
          <cell r="K1401" t="str">
            <v>no</v>
          </cell>
          <cell r="L1401" t="str">
            <v>spring_chinook_AND_steelhead</v>
          </cell>
        </row>
        <row r="1402">
          <cell r="C1402" t="str">
            <v>Wenatchee River Beaver 05</v>
          </cell>
          <cell r="D1402" t="str">
            <v>Water Quality Improvement</v>
          </cell>
          <cell r="E1402" t="str">
            <v>Temperature- Rearing, Temperature- Rearing, Temperature- Adult Holding, Temperature- Rearing</v>
          </cell>
          <cell r="F1402" t="str">
            <v>from_HQ_pathway Holding and Maturation Summer Rearing</v>
          </cell>
          <cell r="G1402" t="str">
            <v>yes</v>
          </cell>
          <cell r="H1402" t="str">
            <v>yes</v>
          </cell>
          <cell r="I1402" t="str">
            <v>yes</v>
          </cell>
          <cell r="J1402" t="str">
            <v>no</v>
          </cell>
          <cell r="K1402" t="str">
            <v>no</v>
          </cell>
          <cell r="L1402" t="str">
            <v>spring_chinook_AND_steelhead</v>
          </cell>
        </row>
        <row r="1403">
          <cell r="C1403" t="str">
            <v>Wenatchee River Beaver 05</v>
          </cell>
          <cell r="D1403" t="str">
            <v>Floodplain Reconnection</v>
          </cell>
          <cell r="E1403" t="str">
            <v>Riparian- Structure, Riparian-Disturbance, Riparian- Canopy Cover, Off-Channel- Floodplain, Riparian- Structure, Riparian-Disturbance, Riparian- Canopy Cover, Off-Channel- Floodplain, Off-Channel- Floodplain</v>
          </cell>
          <cell r="F1403" t="str">
            <v>from_HQ_pathway Summer Rearing</v>
          </cell>
          <cell r="G1403" t="str">
            <v>yes</v>
          </cell>
          <cell r="H1403" t="str">
            <v>yes</v>
          </cell>
          <cell r="I1403" t="str">
            <v>yes</v>
          </cell>
          <cell r="J1403" t="str">
            <v>no</v>
          </cell>
          <cell r="K1403" t="str">
            <v>no</v>
          </cell>
          <cell r="L1403" t="str">
            <v>spring_chinook_AND_steelhead</v>
          </cell>
        </row>
        <row r="1404">
          <cell r="C1404" t="str">
            <v>Wenatchee River Beaver 05</v>
          </cell>
          <cell r="D1404" t="str">
            <v>Instream Flow Acquisition</v>
          </cell>
          <cell r="E1404" t="str">
            <v>Riparian- Structure, Riparian-Disturbance, Riparian- Canopy Cover, Riparian, Riparian- Structure, Riparian-Disturbance, Riparian- Canopy Cover, Riparian</v>
          </cell>
          <cell r="F1404" t="str">
            <v>from_HQ_pathway</v>
          </cell>
          <cell r="G1404" t="str">
            <v>yes</v>
          </cell>
          <cell r="H1404" t="str">
            <v>yes</v>
          </cell>
          <cell r="I1404" t="str">
            <v>no</v>
          </cell>
          <cell r="J1404" t="str">
            <v>no</v>
          </cell>
          <cell r="K1404" t="str">
            <v>no</v>
          </cell>
          <cell r="L1404" t="str">
            <v>spring_chinook_AND_steelhead</v>
          </cell>
        </row>
        <row r="1405">
          <cell r="C1405" t="str">
            <v>Wenatchee River Beaver 05</v>
          </cell>
          <cell r="D1405" t="str">
            <v>Restoration</v>
          </cell>
          <cell r="E1405" t="str">
            <v>Riparian- Structure, Riparian-Disturbance, Riparian- Canopy Cover, Riparian, Riparian- Structure, Riparian-Disturbance, Riparian- Canopy Cover, Riparian</v>
          </cell>
          <cell r="F1405" t="str">
            <v>from_HQ_pathway</v>
          </cell>
          <cell r="G1405" t="str">
            <v>yes</v>
          </cell>
          <cell r="H1405" t="str">
            <v>yes</v>
          </cell>
          <cell r="I1405" t="str">
            <v>no</v>
          </cell>
          <cell r="J1405" t="str">
            <v>no</v>
          </cell>
          <cell r="K1405" t="str">
            <v>no</v>
          </cell>
          <cell r="L1405" t="str">
            <v>spring_chinook_AND_steelhead</v>
          </cell>
        </row>
        <row r="1406">
          <cell r="C1406" t="str">
            <v>Wenatchee River Beaver 05</v>
          </cell>
          <cell r="D1406" t="str">
            <v>Side Channel/Off-Channel Habitat Restoration</v>
          </cell>
          <cell r="E1406" t="str">
            <v>Riparian- Structure, Riparian-Disturbance, Riparian- Canopy Cover, Riparian, Channel Stability, Bank Stability, Stability, Riparian- Structure, Riparian-Disturbance, Riparian- Canopy Cover, Riparian, Channel Stability, Bank Stability, Stability</v>
          </cell>
          <cell r="F1406" t="str">
            <v>from_HQ_pathway</v>
          </cell>
          <cell r="G1406" t="str">
            <v>yes</v>
          </cell>
          <cell r="H1406" t="str">
            <v>yes</v>
          </cell>
          <cell r="I1406" t="str">
            <v>no</v>
          </cell>
          <cell r="J1406" t="str">
            <v>no</v>
          </cell>
          <cell r="K1406" t="str">
            <v>no</v>
          </cell>
          <cell r="L1406" t="str">
            <v>spring_chinook_AND_steelhead</v>
          </cell>
        </row>
        <row r="1407">
          <cell r="C1407" t="str">
            <v>Wenatchee River Beaver 05</v>
          </cell>
          <cell r="D1407" t="str">
            <v>Bank Restoration</v>
          </cell>
          <cell r="E1407" t="str">
            <v>Riparian, Channel Stability, Bank Stability, Stability, Riparian, Channel Stability, Bank Stability, Stability, % Fines/Embeddedness, % Fines/Embeddedness, % Fines/Embeddedness</v>
          </cell>
          <cell r="F1407" t="str">
            <v>from_HQ_pathway Spawning Winter Rearing</v>
          </cell>
          <cell r="G1407" t="str">
            <v>yes</v>
          </cell>
          <cell r="H1407" t="str">
            <v>yes</v>
          </cell>
          <cell r="I1407" t="str">
            <v>yes</v>
          </cell>
          <cell r="J1407" t="str">
            <v>yes</v>
          </cell>
          <cell r="K1407" t="str">
            <v>no</v>
          </cell>
          <cell r="L1407" t="str">
            <v>spring_chinook_AND_steelhead</v>
          </cell>
        </row>
        <row r="1408">
          <cell r="C1408" t="str">
            <v>Wenatchee River Beaver 05</v>
          </cell>
          <cell r="D1408" t="str">
            <v>Floodplain Reconnection</v>
          </cell>
          <cell r="E1408" t="str">
            <v>Riparian, Channel Stability, Bank Stability, Stability, Riparian, Channel Stability, Bank Stability, Stability</v>
          </cell>
          <cell r="F1408" t="str">
            <v>from_HQ_pathway</v>
          </cell>
          <cell r="G1408" t="str">
            <v>yes</v>
          </cell>
          <cell r="H1408" t="str">
            <v>yes</v>
          </cell>
          <cell r="I1408" t="str">
            <v>no</v>
          </cell>
          <cell r="J1408" t="str">
            <v>no</v>
          </cell>
          <cell r="K1408" t="str">
            <v>no</v>
          </cell>
          <cell r="L1408" t="str">
            <v>spring_chinook_AND_steelhead</v>
          </cell>
        </row>
        <row r="1409">
          <cell r="C1409" t="str">
            <v>Wenatchee River Beaver 05</v>
          </cell>
          <cell r="D1409" t="str">
            <v>Channel Complexity Restoration</v>
          </cell>
          <cell r="E1409" t="str">
            <v>Coarse Substrate, Cover- Wood, Pool Quantity&amp; Quality, Coarse Substrate, Cover- Wood, Pool Quantity&amp; Quality, Cover- Wood, Pool Quantity &amp; Quality, Pools- Deep Pools, Coarse Substrate, Coarse Substrate, Cover- Wood, Pool Quantity &amp; Quality, Coarse Substrate, Cover- Wood, Coarse Substrate, Cover- Wood</v>
          </cell>
          <cell r="F1409" t="str">
            <v>from_HQ_pathway Holding and Maturation Spawning Summer Rearing Winter Rearing</v>
          </cell>
          <cell r="G1409" t="str">
            <v>yes</v>
          </cell>
          <cell r="H1409" t="str">
            <v>yes</v>
          </cell>
          <cell r="I1409" t="str">
            <v>yes</v>
          </cell>
          <cell r="J1409" t="str">
            <v>yes</v>
          </cell>
          <cell r="K1409" t="str">
            <v>no</v>
          </cell>
          <cell r="L1409" t="str">
            <v>spring_chinook_AND_steelhead</v>
          </cell>
        </row>
        <row r="1410">
          <cell r="C1410" t="str">
            <v>Wenatchee River Beaver 05</v>
          </cell>
          <cell r="D1410" t="str">
            <v>Channel Modification</v>
          </cell>
          <cell r="E1410" t="str">
            <v>Coarse Substrate, Cover- Wood, Pool Quantity&amp; Quality, Channel Stability, Bank Stability, Stability, Coarse Substrate, Cover- Wood, Pool Quantity&amp; Quality, Channel Stability, Bank Stability, Stability, Cover- Wood, Pool Quantity &amp; Quality, Pools- Deep Pools, % Fines/Embeddedness, Coarse Substrate, Coarse Substrate, Cover- Wood, Pool Quantity &amp; Quality, % Fines/Embeddedness, Coarse Substrate, Cover- Wood, % Fines/Embeddedness, Coarse Substrate, Cover- Wood</v>
          </cell>
          <cell r="F1410" t="str">
            <v>from_HQ_pathway Holding and Maturation Spawning Summer Rearing Winter Rearing</v>
          </cell>
          <cell r="G1410" t="str">
            <v>yes</v>
          </cell>
          <cell r="H1410" t="str">
            <v>yes</v>
          </cell>
          <cell r="I1410" t="str">
            <v>yes</v>
          </cell>
          <cell r="J1410" t="str">
            <v>yes</v>
          </cell>
          <cell r="K1410" t="str">
            <v>no</v>
          </cell>
          <cell r="L1410" t="str">
            <v>spring_chinook_AND_steelhead</v>
          </cell>
        </row>
        <row r="1411">
          <cell r="C1411" t="str">
            <v>Wenatchee River Beaver 05</v>
          </cell>
          <cell r="D1411" t="str">
            <v>Fine Sediment Management</v>
          </cell>
          <cell r="E1411" t="str">
            <v>Coarse Substrate, Pool Quantity&amp; Quality, Coarse Substrate, Pool Quantity&amp; Quality, Pool Quantity &amp; Quality, Pools- Deep Pools, % Fines/Embeddedness, Coarse Substrate, Coarse Substrate, Pool Quantity &amp; Quality, % Fines/Embeddedness, Coarse Substrate, % Fines/Embeddedness, Coarse Substrate</v>
          </cell>
          <cell r="F1411" t="str">
            <v>from_HQ_pathway Holding and Maturation Spawning Summer Rearing Winter Rearing</v>
          </cell>
          <cell r="G1411" t="str">
            <v>yes</v>
          </cell>
          <cell r="H1411" t="str">
            <v>yes</v>
          </cell>
          <cell r="I1411" t="str">
            <v>yes</v>
          </cell>
          <cell r="J1411" t="str">
            <v>yes</v>
          </cell>
          <cell r="K1411" t="str">
            <v>no</v>
          </cell>
          <cell r="L1411" t="str">
            <v>spring_chinook_AND_steelhead</v>
          </cell>
        </row>
        <row r="1412">
          <cell r="C1412" t="str">
            <v>Wenatchee River Beaver 05</v>
          </cell>
          <cell r="D1412" t="str">
            <v>Side Channel/Off-Channel Habitat Restoration</v>
          </cell>
          <cell r="E1412" t="str">
            <v>Off-Channel- Side-Channels, Off-Channel- Side-Channels, Off-Channel- Side-Channels, Off-Channel- Side-Channels, Off-Channel- Side-Channels, Off-Channel- Side-Channels</v>
          </cell>
          <cell r="F1412" t="str">
            <v>from_HQ_pathway Spawning Summer Rearing Winter Rearing</v>
          </cell>
          <cell r="G1412" t="str">
            <v>yes</v>
          </cell>
          <cell r="H1412" t="str">
            <v>yes</v>
          </cell>
          <cell r="I1412" t="str">
            <v>yes</v>
          </cell>
          <cell r="J1412" t="str">
            <v>yes</v>
          </cell>
          <cell r="K1412" t="str">
            <v>no</v>
          </cell>
          <cell r="L1412" t="str">
            <v>spring_chinook_AND_steelhead</v>
          </cell>
        </row>
        <row r="1413">
          <cell r="C1413" t="str">
            <v>Wenatchee River Beaver 05</v>
          </cell>
          <cell r="D1413" t="str">
            <v>Channel Complexity Restoration</v>
          </cell>
          <cell r="E1413" t="str">
            <v>Channel Stability, Bank Stability, Stability, Channel Stability, Bank Stability, Stability, % Fines/Embeddedness, % Fines/Embeddedness, % Fines/Embeddedness</v>
          </cell>
          <cell r="F1413" t="str">
            <v>from_HQ_pathway Spawning Winter Rearing</v>
          </cell>
          <cell r="G1413" t="str">
            <v>yes</v>
          </cell>
          <cell r="H1413" t="str">
            <v>yes</v>
          </cell>
          <cell r="I1413" t="str">
            <v>yes</v>
          </cell>
          <cell r="J1413" t="str">
            <v>yes</v>
          </cell>
          <cell r="K1413" t="str">
            <v>no</v>
          </cell>
          <cell r="L1413" t="str">
            <v>spring_chinook_AND_steelhead</v>
          </cell>
        </row>
        <row r="1414">
          <cell r="C1414" t="str">
            <v>Wenatchee River Beaver 06</v>
          </cell>
          <cell r="D1414" t="str">
            <v>Water Quality Improvement</v>
          </cell>
          <cell r="E1414" t="str">
            <v>Temperature- Rearing, Temperature- Rearing, Temperature- Adult Holding, Temperature- Rearing</v>
          </cell>
          <cell r="F1414" t="str">
            <v>from_HQ_pathway Holding and Maturation Summer Rearing</v>
          </cell>
          <cell r="G1414" t="str">
            <v>yes</v>
          </cell>
          <cell r="H1414" t="str">
            <v>yes</v>
          </cell>
          <cell r="I1414" t="str">
            <v>yes</v>
          </cell>
          <cell r="J1414" t="str">
            <v>no</v>
          </cell>
          <cell r="K1414" t="str">
            <v>no</v>
          </cell>
          <cell r="L1414" t="str">
            <v>spring_chinook_AND_steelhead</v>
          </cell>
        </row>
        <row r="1415">
          <cell r="C1415" t="str">
            <v>Wenatchee River Beaver 06</v>
          </cell>
          <cell r="D1415" t="str">
            <v>Floodplain Reconnection</v>
          </cell>
          <cell r="E1415" t="str">
            <v>Riparian- Structure, Riparian-Disturbance, Riparian- Canopy Cover, Off-Channel- Floodplain, Riparian- Structure, Riparian-Disturbance, Riparian- Canopy Cover, Off-Channel- Floodplain, Off-Channel- Floodplain</v>
          </cell>
          <cell r="F1415" t="str">
            <v>from_HQ_pathway Summer Rearing</v>
          </cell>
          <cell r="G1415" t="str">
            <v>yes</v>
          </cell>
          <cell r="H1415" t="str">
            <v>yes</v>
          </cell>
          <cell r="I1415" t="str">
            <v>yes</v>
          </cell>
          <cell r="J1415" t="str">
            <v>no</v>
          </cell>
          <cell r="K1415" t="str">
            <v>no</v>
          </cell>
          <cell r="L1415" t="str">
            <v>spring_chinook_AND_steelhead</v>
          </cell>
        </row>
        <row r="1416">
          <cell r="C1416" t="str">
            <v>Wenatchee River Beaver 06</v>
          </cell>
          <cell r="D1416" t="str">
            <v>Instream Flow Acquisition</v>
          </cell>
          <cell r="E1416" t="str">
            <v>Riparian- Structure, Riparian-Disturbance, Riparian- Canopy Cover, Riparian, Riparian- Structure, Riparian-Disturbance, Riparian- Canopy Cover, Riparian</v>
          </cell>
          <cell r="F1416" t="str">
            <v>from_HQ_pathway</v>
          </cell>
          <cell r="G1416" t="str">
            <v>yes</v>
          </cell>
          <cell r="H1416" t="str">
            <v>yes</v>
          </cell>
          <cell r="I1416" t="str">
            <v>no</v>
          </cell>
          <cell r="J1416" t="str">
            <v>no</v>
          </cell>
          <cell r="K1416" t="str">
            <v>no</v>
          </cell>
          <cell r="L1416" t="str">
            <v>spring_chinook_AND_steelhead</v>
          </cell>
        </row>
        <row r="1417">
          <cell r="C1417" t="str">
            <v>Wenatchee River Beaver 06</v>
          </cell>
          <cell r="D1417" t="str">
            <v>Restoration</v>
          </cell>
          <cell r="E1417" t="str">
            <v>Riparian- Structure, Riparian-Disturbance, Riparian- Canopy Cover, Riparian, Riparian- Structure, Riparian-Disturbance, Riparian- Canopy Cover, Riparian</v>
          </cell>
          <cell r="F1417" t="str">
            <v>from_HQ_pathway</v>
          </cell>
          <cell r="G1417" t="str">
            <v>yes</v>
          </cell>
          <cell r="H1417" t="str">
            <v>yes</v>
          </cell>
          <cell r="I1417" t="str">
            <v>no</v>
          </cell>
          <cell r="J1417" t="str">
            <v>no</v>
          </cell>
          <cell r="K1417" t="str">
            <v>no</v>
          </cell>
          <cell r="L1417" t="str">
            <v>spring_chinook_AND_steelhead</v>
          </cell>
        </row>
        <row r="1418">
          <cell r="C1418" t="str">
            <v>Wenatchee River Beaver 06</v>
          </cell>
          <cell r="D1418" t="str">
            <v>Side Channel/Off-Channel Habitat Restoration</v>
          </cell>
          <cell r="E1418" t="str">
            <v>Riparian- Structure, Riparian-Disturbance, Riparian- Canopy Cover, Riparian, Channel Stability, Bank Stability, Stability, Riparian- Structure, Riparian-Disturbance, Riparian- Canopy Cover, Riparian, Channel Stability, Bank Stability, Stability</v>
          </cell>
          <cell r="F1418" t="str">
            <v>from_HQ_pathway</v>
          </cell>
          <cell r="G1418" t="str">
            <v>yes</v>
          </cell>
          <cell r="H1418" t="str">
            <v>yes</v>
          </cell>
          <cell r="I1418" t="str">
            <v>no</v>
          </cell>
          <cell r="J1418" t="str">
            <v>no</v>
          </cell>
          <cell r="K1418" t="str">
            <v>no</v>
          </cell>
          <cell r="L1418" t="str">
            <v>spring_chinook_AND_steelhead</v>
          </cell>
        </row>
        <row r="1419">
          <cell r="C1419" t="str">
            <v>Wenatchee River Beaver 06</v>
          </cell>
          <cell r="D1419" t="str">
            <v>Bank Restoration</v>
          </cell>
          <cell r="E1419" t="str">
            <v>Riparian, Channel Stability, Bank Stability, Stability, Riparian, Channel Stability, Bank Stability, Stability</v>
          </cell>
          <cell r="F1419" t="str">
            <v>from_HQ_pathway</v>
          </cell>
          <cell r="G1419" t="str">
            <v>yes</v>
          </cell>
          <cell r="H1419" t="str">
            <v>yes</v>
          </cell>
          <cell r="I1419" t="str">
            <v>no</v>
          </cell>
          <cell r="J1419" t="str">
            <v>no</v>
          </cell>
          <cell r="K1419" t="str">
            <v>no</v>
          </cell>
          <cell r="L1419" t="str">
            <v>spring_chinook_AND_steelhead</v>
          </cell>
        </row>
        <row r="1420">
          <cell r="C1420" t="str">
            <v>Wenatchee River Beaver 06</v>
          </cell>
          <cell r="D1420" t="str">
            <v>Floodplain Reconnection</v>
          </cell>
          <cell r="E1420" t="str">
            <v>Riparian, Channel Stability, Bank Stability, Stability, Riparian, Channel Stability, Bank Stability, Stability</v>
          </cell>
          <cell r="F1420" t="str">
            <v>from_HQ_pathway</v>
          </cell>
          <cell r="G1420" t="str">
            <v>yes</v>
          </cell>
          <cell r="H1420" t="str">
            <v>yes</v>
          </cell>
          <cell r="I1420" t="str">
            <v>no</v>
          </cell>
          <cell r="J1420" t="str">
            <v>no</v>
          </cell>
          <cell r="K1420" t="str">
            <v>no</v>
          </cell>
          <cell r="L1420" t="str">
            <v>spring_chinook_AND_steelhead</v>
          </cell>
        </row>
        <row r="1421">
          <cell r="C1421" t="str">
            <v>Wenatchee River Beaver 06</v>
          </cell>
          <cell r="D1421" t="str">
            <v>Channel Complexity Restoration</v>
          </cell>
          <cell r="E1421" t="str">
            <v>Cover- Wood, Pool Quantity&amp; Quality, Cover- Wood, Pool Quantity&amp; Quality, Cover- Wood, Pool Quantity &amp; Quality, Pools- Deep Pools, Cover- Wood, Pool Quantity &amp; Quality, Cover- Wood, Cover- Wood</v>
          </cell>
          <cell r="F1421" t="str">
            <v>from_HQ_pathway Holding and Maturation Summer Rearing Winter Rearing</v>
          </cell>
          <cell r="G1421" t="str">
            <v>yes</v>
          </cell>
          <cell r="H1421" t="str">
            <v>yes</v>
          </cell>
          <cell r="I1421" t="str">
            <v>yes</v>
          </cell>
          <cell r="J1421" t="str">
            <v>yes</v>
          </cell>
          <cell r="K1421" t="str">
            <v>no</v>
          </cell>
          <cell r="L1421" t="str">
            <v>spring_chinook_AND_steelhead</v>
          </cell>
        </row>
        <row r="1422">
          <cell r="C1422" t="str">
            <v>Wenatchee River Beaver 06</v>
          </cell>
          <cell r="D1422" t="str">
            <v>Channel Modification</v>
          </cell>
          <cell r="E1422" t="str">
            <v>Cover- Wood, Pool Quantity&amp; Quality, Channel Stability, Bank Stability, Stability, Cover- Wood, Pool Quantity&amp; Quality, Channel Stability, Bank Stability, Stability, Cover- Wood, Pool Quantity &amp; Quality, Pools- Deep Pools, Cover- Wood, Pool Quantity &amp; Quality, Cover- Wood, Cover- Wood</v>
          </cell>
          <cell r="F1422" t="str">
            <v>from_HQ_pathway Holding and Maturation Summer Rearing Winter Rearing</v>
          </cell>
          <cell r="G1422" t="str">
            <v>yes</v>
          </cell>
          <cell r="H1422" t="str">
            <v>yes</v>
          </cell>
          <cell r="I1422" t="str">
            <v>yes</v>
          </cell>
          <cell r="J1422" t="str">
            <v>yes</v>
          </cell>
          <cell r="K1422" t="str">
            <v>no</v>
          </cell>
          <cell r="L1422" t="str">
            <v>spring_chinook_AND_steelhead</v>
          </cell>
        </row>
        <row r="1423">
          <cell r="C1423" t="str">
            <v>Wenatchee River Beaver 06</v>
          </cell>
          <cell r="D1423" t="str">
            <v>Fine Sediment Management</v>
          </cell>
          <cell r="E1423" t="str">
            <v>Pool Quantity&amp; Quality, Pool Quantity&amp; Quality, Pool Quantity &amp; Quality, Pools- Deep Pools, Pool Quantity &amp; Quality</v>
          </cell>
          <cell r="F1423" t="str">
            <v>from_HQ_pathway Holding and Maturation Summer Rearing</v>
          </cell>
          <cell r="G1423" t="str">
            <v>yes</v>
          </cell>
          <cell r="H1423" t="str">
            <v>yes</v>
          </cell>
          <cell r="I1423" t="str">
            <v>yes</v>
          </cell>
          <cell r="J1423" t="str">
            <v>no</v>
          </cell>
          <cell r="K1423" t="str">
            <v>no</v>
          </cell>
          <cell r="L1423" t="str">
            <v>spring_chinook_AND_steelhead</v>
          </cell>
        </row>
        <row r="1424">
          <cell r="C1424" t="str">
            <v>Wenatchee River Beaver 06</v>
          </cell>
          <cell r="D1424" t="str">
            <v>Side Channel/Off-Channel Habitat Restoration</v>
          </cell>
          <cell r="E1424" t="str">
            <v>Off-Channel- Side-Channels, Off-Channel- Side-Channels, Off-Channel- Side-Channels, Off-Channel- Side-Channels, Off-Channel- Side-Channels, Off-Channel- Side-Channels</v>
          </cell>
          <cell r="F1424" t="str">
            <v>from_HQ_pathway Spawning Summer Rearing Winter Rearing</v>
          </cell>
          <cell r="G1424" t="str">
            <v>yes</v>
          </cell>
          <cell r="H1424" t="str">
            <v>yes</v>
          </cell>
          <cell r="I1424" t="str">
            <v>yes</v>
          </cell>
          <cell r="J1424" t="str">
            <v>yes</v>
          </cell>
          <cell r="K1424" t="str">
            <v>no</v>
          </cell>
          <cell r="L1424" t="str">
            <v>spring_chinook_AND_steelhead</v>
          </cell>
        </row>
        <row r="1425">
          <cell r="C1425" t="str">
            <v>Wenatchee River Beaver 06</v>
          </cell>
          <cell r="D1425" t="str">
            <v>Channel Complexity Restoration</v>
          </cell>
          <cell r="E1425" t="str">
            <v>Channel Stability, Bank Stability, Stability, Channel Stability, Bank Stability, Stability</v>
          </cell>
          <cell r="F1425" t="str">
            <v>from_HQ_pathway</v>
          </cell>
          <cell r="G1425" t="str">
            <v>yes</v>
          </cell>
          <cell r="H1425" t="str">
            <v>yes</v>
          </cell>
          <cell r="I1425" t="str">
            <v>no</v>
          </cell>
          <cell r="J1425" t="str">
            <v>no</v>
          </cell>
          <cell r="K1425" t="str">
            <v>no</v>
          </cell>
          <cell r="L1425" t="str">
            <v>spring_chinook_AND_steelhead</v>
          </cell>
        </row>
        <row r="1426">
          <cell r="C1426" t="str">
            <v>Wenatchee River Beaver 07</v>
          </cell>
          <cell r="D1426" t="str">
            <v>Water Quality Improvement</v>
          </cell>
          <cell r="E1426" t="str">
            <v>Temperature- Rearing, Temperature- Rearing, Temperature- Adult Holding, Temperature- Rearing</v>
          </cell>
          <cell r="F1426" t="str">
            <v>from_HQ_pathway Holding and Maturation Summer Rearing</v>
          </cell>
          <cell r="G1426" t="str">
            <v>yes</v>
          </cell>
          <cell r="H1426" t="str">
            <v>yes</v>
          </cell>
          <cell r="I1426" t="str">
            <v>yes</v>
          </cell>
          <cell r="J1426" t="str">
            <v>no</v>
          </cell>
          <cell r="K1426" t="str">
            <v>no</v>
          </cell>
          <cell r="L1426" t="str">
            <v>spring_chinook_AND_steelhead</v>
          </cell>
        </row>
        <row r="1427">
          <cell r="C1427" t="str">
            <v>Wenatchee River Beaver 07</v>
          </cell>
          <cell r="D1427" t="str">
            <v>Floodplain Reconnection</v>
          </cell>
          <cell r="E1427" t="str">
            <v>Riparian- Structure, Riparian-Disturbance, Riparian- Canopy Cover, Off-Channel- Floodplain, Riparian- Structure, Riparian-Disturbance, Riparian- Canopy Cover, Off-Channel- Floodplain, Off-Channel- Floodplain</v>
          </cell>
          <cell r="F1427" t="str">
            <v>from_HQ_pathway Summer Rearing</v>
          </cell>
          <cell r="G1427" t="str">
            <v>yes</v>
          </cell>
          <cell r="H1427" t="str">
            <v>yes</v>
          </cell>
          <cell r="I1427" t="str">
            <v>yes</v>
          </cell>
          <cell r="J1427" t="str">
            <v>no</v>
          </cell>
          <cell r="K1427" t="str">
            <v>no</v>
          </cell>
          <cell r="L1427" t="str">
            <v>spring_chinook_AND_steelhead</v>
          </cell>
        </row>
        <row r="1428">
          <cell r="C1428" t="str">
            <v>Wenatchee River Beaver 07</v>
          </cell>
          <cell r="D1428" t="str">
            <v>Instream Flow Acquisition</v>
          </cell>
          <cell r="E1428" t="str">
            <v>Riparian- Structure, Riparian-Disturbance, Riparian- Canopy Cover, Riparian, Riparian- Structure, Riparian-Disturbance, Riparian- Canopy Cover, Riparian</v>
          </cell>
          <cell r="F1428" t="str">
            <v>from_HQ_pathway</v>
          </cell>
          <cell r="G1428" t="str">
            <v>yes</v>
          </cell>
          <cell r="H1428" t="str">
            <v>yes</v>
          </cell>
          <cell r="I1428" t="str">
            <v>no</v>
          </cell>
          <cell r="J1428" t="str">
            <v>no</v>
          </cell>
          <cell r="K1428" t="str">
            <v>no</v>
          </cell>
          <cell r="L1428" t="str">
            <v>spring_chinook_AND_steelhead</v>
          </cell>
        </row>
        <row r="1429">
          <cell r="C1429" t="str">
            <v>Wenatchee River Beaver 07</v>
          </cell>
          <cell r="D1429" t="str">
            <v>Restoration</v>
          </cell>
          <cell r="E1429" t="str">
            <v>Riparian- Structure, Riparian-Disturbance, Riparian- Canopy Cover, Riparian, Riparian- Structure, Riparian-Disturbance, Riparian- Canopy Cover, Riparian</v>
          </cell>
          <cell r="F1429" t="str">
            <v>from_HQ_pathway</v>
          </cell>
          <cell r="G1429" t="str">
            <v>yes</v>
          </cell>
          <cell r="H1429" t="str">
            <v>yes</v>
          </cell>
          <cell r="I1429" t="str">
            <v>no</v>
          </cell>
          <cell r="J1429" t="str">
            <v>no</v>
          </cell>
          <cell r="K1429" t="str">
            <v>no</v>
          </cell>
          <cell r="L1429" t="str">
            <v>spring_chinook_AND_steelhead</v>
          </cell>
        </row>
        <row r="1430">
          <cell r="C1430" t="str">
            <v>Wenatchee River Beaver 07</v>
          </cell>
          <cell r="D1430" t="str">
            <v>Side Channel/Off-Channel Habitat Restoration</v>
          </cell>
          <cell r="E1430" t="str">
            <v>Riparian- Structure, Riparian-Disturbance, Riparian- Canopy Cover, Riparian, Channel Stability, Bank Stability, Stability, Riparian- Structure, Riparian-Disturbance, Riparian- Canopy Cover, Riparian, Channel Stability, Bank Stability, Stability</v>
          </cell>
          <cell r="F1430" t="str">
            <v>from_HQ_pathway</v>
          </cell>
          <cell r="G1430" t="str">
            <v>yes</v>
          </cell>
          <cell r="H1430" t="str">
            <v>yes</v>
          </cell>
          <cell r="I1430" t="str">
            <v>no</v>
          </cell>
          <cell r="J1430" t="str">
            <v>no</v>
          </cell>
          <cell r="K1430" t="str">
            <v>no</v>
          </cell>
          <cell r="L1430" t="str">
            <v>spring_chinook_AND_steelhead</v>
          </cell>
        </row>
        <row r="1431">
          <cell r="C1431" t="str">
            <v>Wenatchee River Beaver 07</v>
          </cell>
          <cell r="D1431" t="str">
            <v>Bank Restoration</v>
          </cell>
          <cell r="E1431" t="str">
            <v>Riparian, Channel Stability, Bank Stability, Stability, Riparian, Channel Stability, Bank Stability, Stability</v>
          </cell>
          <cell r="F1431" t="str">
            <v>from_HQ_pathway</v>
          </cell>
          <cell r="G1431" t="str">
            <v>yes</v>
          </cell>
          <cell r="H1431" t="str">
            <v>yes</v>
          </cell>
          <cell r="I1431" t="str">
            <v>no</v>
          </cell>
          <cell r="J1431" t="str">
            <v>no</v>
          </cell>
          <cell r="K1431" t="str">
            <v>no</v>
          </cell>
          <cell r="L1431" t="str">
            <v>spring_chinook_AND_steelhead</v>
          </cell>
        </row>
        <row r="1432">
          <cell r="C1432" t="str">
            <v>Wenatchee River Beaver 07</v>
          </cell>
          <cell r="D1432" t="str">
            <v>Floodplain Reconnection</v>
          </cell>
          <cell r="E1432" t="str">
            <v>Riparian, Channel Stability, Bank Stability, Stability, Riparian, Channel Stability, Bank Stability, Stability</v>
          </cell>
          <cell r="F1432" t="str">
            <v>from_HQ_pathway</v>
          </cell>
          <cell r="G1432" t="str">
            <v>yes</v>
          </cell>
          <cell r="H1432" t="str">
            <v>yes</v>
          </cell>
          <cell r="I1432" t="str">
            <v>no</v>
          </cell>
          <cell r="J1432" t="str">
            <v>no</v>
          </cell>
          <cell r="K1432" t="str">
            <v>no</v>
          </cell>
          <cell r="L1432" t="str">
            <v>spring_chinook_AND_steelhead</v>
          </cell>
        </row>
        <row r="1433">
          <cell r="C1433" t="str">
            <v>Wenatchee River Beaver 07</v>
          </cell>
          <cell r="D1433" t="str">
            <v>Channel Complexity Restoration</v>
          </cell>
          <cell r="E1433" t="str">
            <v>Cover- Wood, Pool Quantity&amp; Quality, Cover- Wood, Pool Quantity&amp; Quality, Cover- Wood, Pool Quantity &amp; Quality, Cover- Wood, Pool Quantity &amp; Quality, Cover- Wood, Cover- Wood</v>
          </cell>
          <cell r="F1433" t="str">
            <v>from_HQ_pathway Holding and Maturation Summer Rearing Winter Rearing</v>
          </cell>
          <cell r="G1433" t="str">
            <v>yes</v>
          </cell>
          <cell r="H1433" t="str">
            <v>yes</v>
          </cell>
          <cell r="I1433" t="str">
            <v>yes</v>
          </cell>
          <cell r="J1433" t="str">
            <v>yes</v>
          </cell>
          <cell r="K1433" t="str">
            <v>no</v>
          </cell>
          <cell r="L1433" t="str">
            <v>spring_chinook_AND_steelhead</v>
          </cell>
        </row>
        <row r="1434">
          <cell r="C1434" t="str">
            <v>Wenatchee River Beaver 07</v>
          </cell>
          <cell r="D1434" t="str">
            <v>Channel Modification</v>
          </cell>
          <cell r="E1434" t="str">
            <v>Cover- Wood, Pool Quantity&amp; Quality, Channel Stability, Bank Stability, Stability, Cover- Wood, Pool Quantity&amp; Quality, Channel Stability, Bank Stability, Stability, Cover- Wood, Pool Quantity &amp; Quality, Cover- Wood, Pool Quantity &amp; Quality, Cover- Wood, Cover- Wood</v>
          </cell>
          <cell r="F1434" t="str">
            <v>from_HQ_pathway Holding and Maturation Summer Rearing Winter Rearing</v>
          </cell>
          <cell r="G1434" t="str">
            <v>yes</v>
          </cell>
          <cell r="H1434" t="str">
            <v>yes</v>
          </cell>
          <cell r="I1434" t="str">
            <v>yes</v>
          </cell>
          <cell r="J1434" t="str">
            <v>yes</v>
          </cell>
          <cell r="K1434" t="str">
            <v>no</v>
          </cell>
          <cell r="L1434" t="str">
            <v>spring_chinook_AND_steelhead</v>
          </cell>
        </row>
        <row r="1435">
          <cell r="C1435" t="str">
            <v>Wenatchee River Beaver 07</v>
          </cell>
          <cell r="D1435" t="str">
            <v>Fine Sediment Management</v>
          </cell>
          <cell r="E1435" t="str">
            <v>Pool Quantity&amp; Quality, Pool Quantity&amp; Quality, Pool Quantity &amp; Quality, Pool Quantity &amp; Quality</v>
          </cell>
          <cell r="F1435" t="str">
            <v>from_HQ_pathway Holding and Maturation Summer Rearing</v>
          </cell>
          <cell r="G1435" t="str">
            <v>yes</v>
          </cell>
          <cell r="H1435" t="str">
            <v>yes</v>
          </cell>
          <cell r="I1435" t="str">
            <v>yes</v>
          </cell>
          <cell r="J1435" t="str">
            <v>no</v>
          </cell>
          <cell r="K1435" t="str">
            <v>no</v>
          </cell>
          <cell r="L1435" t="str">
            <v>spring_chinook_AND_steelhead</v>
          </cell>
        </row>
        <row r="1436">
          <cell r="C1436" t="str">
            <v>Wenatchee River Beaver 07</v>
          </cell>
          <cell r="D1436" t="str">
            <v>Side Channel/Off-Channel Habitat Restoration</v>
          </cell>
          <cell r="E1436" t="str">
            <v>Off-Channel- Side-Channels, Off-Channel- Side-Channels, Off-Channel- Side-Channels, Off-Channel- Side-Channels, Off-Channel- Side-Channels, Off-Channel- Side-Channels</v>
          </cell>
          <cell r="F1436" t="str">
            <v>from_HQ_pathway Spawning Summer Rearing Winter Rearing</v>
          </cell>
          <cell r="G1436" t="str">
            <v>yes</v>
          </cell>
          <cell r="H1436" t="str">
            <v>yes</v>
          </cell>
          <cell r="I1436" t="str">
            <v>yes</v>
          </cell>
          <cell r="J1436" t="str">
            <v>yes</v>
          </cell>
          <cell r="K1436" t="str">
            <v>no</v>
          </cell>
          <cell r="L1436" t="str">
            <v>spring_chinook_AND_steelhead</v>
          </cell>
        </row>
        <row r="1437">
          <cell r="C1437" t="str">
            <v>Wenatchee River Beaver 07</v>
          </cell>
          <cell r="D1437" t="str">
            <v>Channel Complexity Restoration</v>
          </cell>
          <cell r="E1437" t="str">
            <v>Channel Stability, Bank Stability, Stability, Channel Stability, Bank Stability, Stability</v>
          </cell>
          <cell r="F1437" t="str">
            <v>from_HQ_pathway</v>
          </cell>
          <cell r="G1437" t="str">
            <v>yes</v>
          </cell>
          <cell r="H1437" t="str">
            <v>yes</v>
          </cell>
          <cell r="I1437" t="str">
            <v>no</v>
          </cell>
          <cell r="J1437" t="str">
            <v>no</v>
          </cell>
          <cell r="K1437" t="str">
            <v>no</v>
          </cell>
          <cell r="L1437" t="str">
            <v>spring_chinook_AND_steelhead</v>
          </cell>
        </row>
        <row r="1438">
          <cell r="C1438" t="str">
            <v>Wenatchee River Beaver 08</v>
          </cell>
          <cell r="D1438" t="str">
            <v>Water Quality Improvement</v>
          </cell>
          <cell r="E1438" t="str">
            <v>Temperature- Rearing, Temperature- Rearing, Temperature- Adult Holding, Temperature- Rearing</v>
          </cell>
          <cell r="F1438" t="str">
            <v>from_HQ_pathway Holding and Maturation Summer Rearing</v>
          </cell>
          <cell r="G1438" t="str">
            <v>yes</v>
          </cell>
          <cell r="H1438" t="str">
            <v>yes</v>
          </cell>
          <cell r="I1438" t="str">
            <v>yes</v>
          </cell>
          <cell r="J1438" t="str">
            <v>no</v>
          </cell>
          <cell r="K1438" t="str">
            <v>no</v>
          </cell>
          <cell r="L1438" t="str">
            <v>spring_chinook_AND_steelhead</v>
          </cell>
        </row>
        <row r="1439">
          <cell r="C1439" t="str">
            <v>Wenatchee River Beaver 08</v>
          </cell>
          <cell r="D1439" t="str">
            <v>Floodplain Reconnection</v>
          </cell>
          <cell r="E1439" t="str">
            <v>Riparian- Structure, Riparian-Disturbance, Riparian- Canopy Cover, Off-Channel- Floodplain, Riparian- Structure, Riparian-Disturbance, Riparian- Canopy Cover, Off-Channel- Floodplain, Off-Channel- Floodplain</v>
          </cell>
          <cell r="F1439" t="str">
            <v>from_HQ_pathway Summer Rearing</v>
          </cell>
          <cell r="G1439" t="str">
            <v>yes</v>
          </cell>
          <cell r="H1439" t="str">
            <v>yes</v>
          </cell>
          <cell r="I1439" t="str">
            <v>yes</v>
          </cell>
          <cell r="J1439" t="str">
            <v>no</v>
          </cell>
          <cell r="K1439" t="str">
            <v>no</v>
          </cell>
          <cell r="L1439" t="str">
            <v>spring_chinook_AND_steelhead</v>
          </cell>
        </row>
        <row r="1440">
          <cell r="C1440" t="str">
            <v>Wenatchee River Beaver 08</v>
          </cell>
          <cell r="D1440" t="str">
            <v>Instream Flow Acquisition</v>
          </cell>
          <cell r="E1440" t="str">
            <v>Riparian- Structure, Riparian-Disturbance, Riparian- Canopy Cover, Riparian, Riparian- Structure, Riparian-Disturbance, Riparian- Canopy Cover, Riparian</v>
          </cell>
          <cell r="F1440" t="str">
            <v>from_HQ_pathway</v>
          </cell>
          <cell r="G1440" t="str">
            <v>yes</v>
          </cell>
          <cell r="H1440" t="str">
            <v>yes</v>
          </cell>
          <cell r="I1440" t="str">
            <v>no</v>
          </cell>
          <cell r="J1440" t="str">
            <v>no</v>
          </cell>
          <cell r="K1440" t="str">
            <v>no</v>
          </cell>
          <cell r="L1440" t="str">
            <v>spring_chinook_AND_steelhead</v>
          </cell>
        </row>
        <row r="1441">
          <cell r="C1441" t="str">
            <v>Wenatchee River Beaver 08</v>
          </cell>
          <cell r="D1441" t="str">
            <v>Restoration</v>
          </cell>
          <cell r="E1441" t="str">
            <v>Riparian- Structure, Riparian-Disturbance, Riparian- Canopy Cover, Riparian, Riparian- Structure, Riparian-Disturbance, Riparian- Canopy Cover, Riparian</v>
          </cell>
          <cell r="F1441" t="str">
            <v>from_HQ_pathway</v>
          </cell>
          <cell r="G1441" t="str">
            <v>yes</v>
          </cell>
          <cell r="H1441" t="str">
            <v>yes</v>
          </cell>
          <cell r="I1441" t="str">
            <v>no</v>
          </cell>
          <cell r="J1441" t="str">
            <v>no</v>
          </cell>
          <cell r="K1441" t="str">
            <v>no</v>
          </cell>
          <cell r="L1441" t="str">
            <v>spring_chinook_AND_steelhead</v>
          </cell>
        </row>
        <row r="1442">
          <cell r="C1442" t="str">
            <v>Wenatchee River Beaver 08</v>
          </cell>
          <cell r="D1442" t="str">
            <v>Side Channel/Off-Channel Habitat Restoration</v>
          </cell>
          <cell r="E1442" t="str">
            <v>Riparian- Structure, Riparian-Disturbance, Riparian- Canopy Cover, Riparian, Channel Stability, Bank Stability, Stability, Riparian- Structure, Riparian-Disturbance, Riparian- Canopy Cover, Riparian, Channel Stability, Bank Stability, Stability</v>
          </cell>
          <cell r="F1442" t="str">
            <v>from_HQ_pathway</v>
          </cell>
          <cell r="G1442" t="str">
            <v>yes</v>
          </cell>
          <cell r="H1442" t="str">
            <v>yes</v>
          </cell>
          <cell r="I1442" t="str">
            <v>no</v>
          </cell>
          <cell r="J1442" t="str">
            <v>no</v>
          </cell>
          <cell r="K1442" t="str">
            <v>no</v>
          </cell>
          <cell r="L1442" t="str">
            <v>spring_chinook_AND_steelhead</v>
          </cell>
        </row>
        <row r="1443">
          <cell r="C1443" t="str">
            <v>Wenatchee River Beaver 08</v>
          </cell>
          <cell r="D1443" t="str">
            <v>Bank Restoration</v>
          </cell>
          <cell r="E1443" t="str">
            <v>Riparian, Channel Stability, Bank Stability, Stability, Riparian, Channel Stability, Bank Stability, Stability</v>
          </cell>
          <cell r="F1443" t="str">
            <v>from_HQ_pathway</v>
          </cell>
          <cell r="G1443" t="str">
            <v>yes</v>
          </cell>
          <cell r="H1443" t="str">
            <v>yes</v>
          </cell>
          <cell r="I1443" t="str">
            <v>no</v>
          </cell>
          <cell r="J1443" t="str">
            <v>no</v>
          </cell>
          <cell r="K1443" t="str">
            <v>no</v>
          </cell>
          <cell r="L1443" t="str">
            <v>spring_chinook_AND_steelhead</v>
          </cell>
        </row>
        <row r="1444">
          <cell r="C1444" t="str">
            <v>Wenatchee River Beaver 08</v>
          </cell>
          <cell r="D1444" t="str">
            <v>Floodplain Reconnection</v>
          </cell>
          <cell r="E1444" t="str">
            <v>Riparian, Channel Stability, Bank Stability, Stability, Riparian, Channel Stability, Bank Stability, Stability</v>
          </cell>
          <cell r="F1444" t="str">
            <v>from_HQ_pathway</v>
          </cell>
          <cell r="G1444" t="str">
            <v>yes</v>
          </cell>
          <cell r="H1444" t="str">
            <v>yes</v>
          </cell>
          <cell r="I1444" t="str">
            <v>no</v>
          </cell>
          <cell r="J1444" t="str">
            <v>no</v>
          </cell>
          <cell r="K1444" t="str">
            <v>no</v>
          </cell>
          <cell r="L1444" t="str">
            <v>spring_chinook_AND_steelhead</v>
          </cell>
        </row>
        <row r="1445">
          <cell r="C1445" t="str">
            <v>Wenatchee River Beaver 08</v>
          </cell>
          <cell r="D1445" t="str">
            <v>Channel Complexity Restoration</v>
          </cell>
          <cell r="E1445" t="str">
            <v>Cover- Wood, Pool Quantity&amp; Quality, Cover- Wood, Pool Quantity&amp; Quality, Cover- Wood, Pool Quantity &amp; Quality, Pools- Deep Pools, Cover- Wood, Pool Quantity &amp; Quality, Cover- Wood, Cover- Wood</v>
          </cell>
          <cell r="F1445" t="str">
            <v>from_HQ_pathway Holding and Maturation Summer Rearing Winter Rearing</v>
          </cell>
          <cell r="G1445" t="str">
            <v>yes</v>
          </cell>
          <cell r="H1445" t="str">
            <v>yes</v>
          </cell>
          <cell r="I1445" t="str">
            <v>yes</v>
          </cell>
          <cell r="J1445" t="str">
            <v>yes</v>
          </cell>
          <cell r="K1445" t="str">
            <v>no</v>
          </cell>
          <cell r="L1445" t="str">
            <v>spring_chinook_AND_steelhead</v>
          </cell>
        </row>
        <row r="1446">
          <cell r="C1446" t="str">
            <v>Wenatchee River Beaver 08</v>
          </cell>
          <cell r="D1446" t="str">
            <v>Channel Modification</v>
          </cell>
          <cell r="E1446" t="str">
            <v>Cover- Wood, Pool Quantity&amp; Quality, Channel Stability, Bank Stability, Stability, Cover- Wood, Pool Quantity&amp; Quality, Channel Stability, Bank Stability, Stability, Cover- Wood, Pool Quantity &amp; Quality, Pools- Deep Pools, Cover- Wood, Pool Quantity &amp; Quality, Cover- Wood, Cover- Wood</v>
          </cell>
          <cell r="F1446" t="str">
            <v>from_HQ_pathway Holding and Maturation Summer Rearing Winter Rearing</v>
          </cell>
          <cell r="G1446" t="str">
            <v>yes</v>
          </cell>
          <cell r="H1446" t="str">
            <v>yes</v>
          </cell>
          <cell r="I1446" t="str">
            <v>yes</v>
          </cell>
          <cell r="J1446" t="str">
            <v>yes</v>
          </cell>
          <cell r="K1446" t="str">
            <v>no</v>
          </cell>
          <cell r="L1446" t="str">
            <v>spring_chinook_AND_steelhead</v>
          </cell>
        </row>
        <row r="1447">
          <cell r="C1447" t="str">
            <v>Wenatchee River Beaver 08</v>
          </cell>
          <cell r="D1447" t="str">
            <v>Fine Sediment Management</v>
          </cell>
          <cell r="E1447" t="str">
            <v>Pool Quantity&amp; Quality, Pool Quantity&amp; Quality, Pool Quantity &amp; Quality, Pools- Deep Pools, Pool Quantity &amp; Quality</v>
          </cell>
          <cell r="F1447" t="str">
            <v>from_HQ_pathway Holding and Maturation Summer Rearing</v>
          </cell>
          <cell r="G1447" t="str">
            <v>yes</v>
          </cell>
          <cell r="H1447" t="str">
            <v>yes</v>
          </cell>
          <cell r="I1447" t="str">
            <v>yes</v>
          </cell>
          <cell r="J1447" t="str">
            <v>no</v>
          </cell>
          <cell r="K1447" t="str">
            <v>no</v>
          </cell>
          <cell r="L1447" t="str">
            <v>spring_chinook_AND_steelhead</v>
          </cell>
        </row>
        <row r="1448">
          <cell r="C1448" t="str">
            <v>Wenatchee River Beaver 08</v>
          </cell>
          <cell r="D1448" t="str">
            <v>Side Channel/Off-Channel Habitat Restoration</v>
          </cell>
          <cell r="E1448" t="str">
            <v>Off-Channel- Side-Channels, Off-Channel- Side-Channels, Off-Channel- Side-Channels, Off-Channel- Side-Channels, Off-Channel- Side-Channels, Off-Channel- Side-Channels</v>
          </cell>
          <cell r="F1448" t="str">
            <v>from_HQ_pathway Spawning Summer Rearing Winter Rearing</v>
          </cell>
          <cell r="G1448" t="str">
            <v>yes</v>
          </cell>
          <cell r="H1448" t="str">
            <v>yes</v>
          </cell>
          <cell r="I1448" t="str">
            <v>yes</v>
          </cell>
          <cell r="J1448" t="str">
            <v>yes</v>
          </cell>
          <cell r="K1448" t="str">
            <v>no</v>
          </cell>
          <cell r="L1448" t="str">
            <v>spring_chinook_AND_steelhead</v>
          </cell>
        </row>
        <row r="1449">
          <cell r="C1449" t="str">
            <v>Wenatchee River Beaver 08</v>
          </cell>
          <cell r="D1449" t="str">
            <v>Channel Complexity Restoration</v>
          </cell>
          <cell r="E1449" t="str">
            <v>Channel Stability, Bank Stability, Stability, Channel Stability, Bank Stability, Stability</v>
          </cell>
          <cell r="F1449" t="str">
            <v>from_HQ_pathway</v>
          </cell>
          <cell r="G1449" t="str">
            <v>yes</v>
          </cell>
          <cell r="H1449" t="str">
            <v>yes</v>
          </cell>
          <cell r="I1449" t="str">
            <v>no</v>
          </cell>
          <cell r="J1449" t="str">
            <v>no</v>
          </cell>
          <cell r="K1449" t="str">
            <v>no</v>
          </cell>
          <cell r="L1449" t="str">
            <v>spring_chinook_AND_steelhead</v>
          </cell>
        </row>
        <row r="1450">
          <cell r="C1450" t="str">
            <v>Wenatchee River Beaver 09</v>
          </cell>
          <cell r="D1450" t="str">
            <v>Water Quality Improvement</v>
          </cell>
          <cell r="E1450" t="str">
            <v>Temperature- Rearing, Temperature- Rearing, Temperature- Adult Holding, Temperature- Rearing</v>
          </cell>
          <cell r="F1450" t="str">
            <v>from_HQ_pathway Holding and Maturation Summer Rearing</v>
          </cell>
          <cell r="G1450" t="str">
            <v>yes</v>
          </cell>
          <cell r="H1450" t="str">
            <v>yes</v>
          </cell>
          <cell r="I1450" t="str">
            <v>yes</v>
          </cell>
          <cell r="J1450" t="str">
            <v>no</v>
          </cell>
          <cell r="K1450" t="str">
            <v>no</v>
          </cell>
          <cell r="L1450" t="str">
            <v>spring_chinook_AND_steelhead</v>
          </cell>
        </row>
        <row r="1451">
          <cell r="C1451" t="str">
            <v>Wenatchee River Beaver 09</v>
          </cell>
          <cell r="D1451" t="str">
            <v>Floodplain Reconnection</v>
          </cell>
          <cell r="E1451" t="str">
            <v>Riparian- Structure, Riparian-Disturbance, Riparian- Canopy Cover, Off-Channel- Floodplain, Riparian- Structure, Riparian-Disturbance, Riparian- Canopy Cover, Off-Channel- Floodplain, Off-Channel- Floodplain</v>
          </cell>
          <cell r="F1451" t="str">
            <v>from_HQ_pathway Summer Rearing</v>
          </cell>
          <cell r="G1451" t="str">
            <v>yes</v>
          </cell>
          <cell r="H1451" t="str">
            <v>yes</v>
          </cell>
          <cell r="I1451" t="str">
            <v>yes</v>
          </cell>
          <cell r="J1451" t="str">
            <v>no</v>
          </cell>
          <cell r="K1451" t="str">
            <v>no</v>
          </cell>
          <cell r="L1451" t="str">
            <v>spring_chinook_AND_steelhead</v>
          </cell>
        </row>
        <row r="1452">
          <cell r="C1452" t="str">
            <v>Wenatchee River Beaver 09</v>
          </cell>
          <cell r="D1452" t="str">
            <v>Instream Flow Acquisition</v>
          </cell>
          <cell r="E1452" t="str">
            <v>Riparian- Structure, Riparian-Disturbance, Riparian- Canopy Cover, Riparian, Riparian- Structure, Riparian-Disturbance, Riparian- Canopy Cover, Riparian</v>
          </cell>
          <cell r="F1452" t="str">
            <v>from_HQ_pathway</v>
          </cell>
          <cell r="G1452" t="str">
            <v>yes</v>
          </cell>
          <cell r="H1452" t="str">
            <v>yes</v>
          </cell>
          <cell r="I1452" t="str">
            <v>no</v>
          </cell>
          <cell r="J1452" t="str">
            <v>no</v>
          </cell>
          <cell r="K1452" t="str">
            <v>no</v>
          </cell>
          <cell r="L1452" t="str">
            <v>spring_chinook_AND_steelhead</v>
          </cell>
        </row>
        <row r="1453">
          <cell r="C1453" t="str">
            <v>Wenatchee River Beaver 09</v>
          </cell>
          <cell r="D1453" t="str">
            <v>Restoration</v>
          </cell>
          <cell r="E1453" t="str">
            <v>Riparian- Structure, Riparian-Disturbance, Riparian- Canopy Cover, Riparian, Riparian- Structure, Riparian-Disturbance, Riparian- Canopy Cover, Riparian</v>
          </cell>
          <cell r="F1453" t="str">
            <v>from_HQ_pathway</v>
          </cell>
          <cell r="G1453" t="str">
            <v>yes</v>
          </cell>
          <cell r="H1453" t="str">
            <v>yes</v>
          </cell>
          <cell r="I1453" t="str">
            <v>no</v>
          </cell>
          <cell r="J1453" t="str">
            <v>no</v>
          </cell>
          <cell r="K1453" t="str">
            <v>no</v>
          </cell>
          <cell r="L1453" t="str">
            <v>spring_chinook_AND_steelhead</v>
          </cell>
        </row>
        <row r="1454">
          <cell r="C1454" t="str">
            <v>Wenatchee River Beaver 09</v>
          </cell>
          <cell r="D1454" t="str">
            <v>Side Channel/Off-Channel Habitat Restoration</v>
          </cell>
          <cell r="E1454" t="str">
            <v>Riparian- Structure, Riparian-Disturbance, Riparian- Canopy Cover, Riparian, Channel Stability, Riparian- Structure, Riparian-Disturbance, Riparian- Canopy Cover, Riparian, Channel Stability</v>
          </cell>
          <cell r="F1454" t="str">
            <v>from_HQ_pathway</v>
          </cell>
          <cell r="G1454" t="str">
            <v>yes</v>
          </cell>
          <cell r="H1454" t="str">
            <v>yes</v>
          </cell>
          <cell r="I1454" t="str">
            <v>no</v>
          </cell>
          <cell r="J1454" t="str">
            <v>no</v>
          </cell>
          <cell r="K1454" t="str">
            <v>no</v>
          </cell>
          <cell r="L1454" t="str">
            <v>spring_chinook_AND_steelhead</v>
          </cell>
        </row>
        <row r="1455">
          <cell r="C1455" t="str">
            <v>Wenatchee River Beaver 09</v>
          </cell>
          <cell r="D1455" t="str">
            <v>Bank Restoration</v>
          </cell>
          <cell r="E1455" t="str">
            <v>Riparian, Channel Stability, Riparian, Channel Stability</v>
          </cell>
          <cell r="F1455" t="str">
            <v>from_HQ_pathway</v>
          </cell>
          <cell r="G1455" t="str">
            <v>yes</v>
          </cell>
          <cell r="H1455" t="str">
            <v>yes</v>
          </cell>
          <cell r="I1455" t="str">
            <v>no</v>
          </cell>
          <cell r="J1455" t="str">
            <v>no</v>
          </cell>
          <cell r="K1455" t="str">
            <v>no</v>
          </cell>
          <cell r="L1455" t="str">
            <v>spring_chinook_AND_steelhead</v>
          </cell>
        </row>
        <row r="1456">
          <cell r="C1456" t="str">
            <v>Wenatchee River Beaver 09</v>
          </cell>
          <cell r="D1456" t="str">
            <v>Floodplain Reconnection</v>
          </cell>
          <cell r="E1456" t="str">
            <v>Riparian, Channel Stability, Riparian, Channel Stability</v>
          </cell>
          <cell r="F1456" t="str">
            <v>from_HQ_pathway</v>
          </cell>
          <cell r="G1456" t="str">
            <v>yes</v>
          </cell>
          <cell r="H1456" t="str">
            <v>yes</v>
          </cell>
          <cell r="I1456" t="str">
            <v>no</v>
          </cell>
          <cell r="J1456" t="str">
            <v>no</v>
          </cell>
          <cell r="K1456" t="str">
            <v>no</v>
          </cell>
          <cell r="L1456" t="str">
            <v>spring_chinook_AND_steelhead</v>
          </cell>
        </row>
        <row r="1457">
          <cell r="C1457" t="str">
            <v>Wenatchee River Beaver 09</v>
          </cell>
          <cell r="D1457" t="str">
            <v>Channel Complexity Restoration</v>
          </cell>
          <cell r="E1457" t="str">
            <v>Cover- Wood, Pool Quantity&amp; Quality, Cover- Wood, Pool Quantity&amp; Quality, Cover- Wood, Pool Quantity &amp; Quality, Pools- Deep Pools, Cover- Wood, Pool Quantity &amp; Quality, Cover- Wood, Cover- Wood</v>
          </cell>
          <cell r="F1457" t="str">
            <v>from_HQ_pathway Holding and Maturation Summer Rearing Winter Rearing</v>
          </cell>
          <cell r="G1457" t="str">
            <v>yes</v>
          </cell>
          <cell r="H1457" t="str">
            <v>yes</v>
          </cell>
          <cell r="I1457" t="str">
            <v>yes</v>
          </cell>
          <cell r="J1457" t="str">
            <v>yes</v>
          </cell>
          <cell r="K1457" t="str">
            <v>no</v>
          </cell>
          <cell r="L1457" t="str">
            <v>spring_chinook_AND_steelhead</v>
          </cell>
        </row>
        <row r="1458">
          <cell r="C1458" t="str">
            <v>Wenatchee River Beaver 09</v>
          </cell>
          <cell r="D1458" t="str">
            <v>Channel Modification</v>
          </cell>
          <cell r="E1458" t="str">
            <v>Cover- Wood, Pool Quantity&amp; Quality, Channel Stability, Cover- Wood, Pool Quantity&amp; Quality, Channel Stability, Cover- Wood, Pool Quantity &amp; Quality, Pools- Deep Pools, Cover- Wood, Pool Quantity &amp; Quality, Cover- Wood, Cover- Wood</v>
          </cell>
          <cell r="F1458" t="str">
            <v>from_HQ_pathway Holding and Maturation Summer Rearing Winter Rearing</v>
          </cell>
          <cell r="G1458" t="str">
            <v>yes</v>
          </cell>
          <cell r="H1458" t="str">
            <v>yes</v>
          </cell>
          <cell r="I1458" t="str">
            <v>yes</v>
          </cell>
          <cell r="J1458" t="str">
            <v>yes</v>
          </cell>
          <cell r="K1458" t="str">
            <v>no</v>
          </cell>
          <cell r="L1458" t="str">
            <v>spring_chinook_AND_steelhead</v>
          </cell>
        </row>
        <row r="1459">
          <cell r="C1459" t="str">
            <v>Wenatchee River Beaver 09</v>
          </cell>
          <cell r="D1459" t="str">
            <v>Fine Sediment Management</v>
          </cell>
          <cell r="E1459" t="str">
            <v>Pool Quantity&amp; Quality, Pool Quantity&amp; Quality, Pool Quantity &amp; Quality, Pools- Deep Pools, Pool Quantity &amp; Quality</v>
          </cell>
          <cell r="F1459" t="str">
            <v>from_HQ_pathway Holding and Maturation Summer Rearing</v>
          </cell>
          <cell r="G1459" t="str">
            <v>yes</v>
          </cell>
          <cell r="H1459" t="str">
            <v>yes</v>
          </cell>
          <cell r="I1459" t="str">
            <v>yes</v>
          </cell>
          <cell r="J1459" t="str">
            <v>no</v>
          </cell>
          <cell r="K1459" t="str">
            <v>no</v>
          </cell>
          <cell r="L1459" t="str">
            <v>spring_chinook_AND_steelhead</v>
          </cell>
        </row>
        <row r="1460">
          <cell r="C1460" t="str">
            <v>Wenatchee River Beaver 09</v>
          </cell>
          <cell r="D1460" t="str">
            <v>Side Channel/Off-Channel Habitat Restoration</v>
          </cell>
          <cell r="E1460" t="str">
            <v>Off-Channel- Side-Channels, Off-Channel- Side-Channels, Off-Channel- Side-Channels, Off-Channel- Side-Channels, Off-Channel- Side-Channels, Off-Channel- Side-Channels</v>
          </cell>
          <cell r="F1460" t="str">
            <v>from_HQ_pathway Spawning Summer Rearing Winter Rearing</v>
          </cell>
          <cell r="G1460" t="str">
            <v>yes</v>
          </cell>
          <cell r="H1460" t="str">
            <v>yes</v>
          </cell>
          <cell r="I1460" t="str">
            <v>yes</v>
          </cell>
          <cell r="J1460" t="str">
            <v>yes</v>
          </cell>
          <cell r="K1460" t="str">
            <v>no</v>
          </cell>
          <cell r="L1460" t="str">
            <v>spring_chinook_AND_steelhead</v>
          </cell>
        </row>
        <row r="1461">
          <cell r="C1461" t="str">
            <v>Wenatchee River Beaver 09</v>
          </cell>
          <cell r="D1461" t="str">
            <v>Channel Complexity Restoration</v>
          </cell>
          <cell r="E1461" t="str">
            <v>Channel Stability, Channel Stability</v>
          </cell>
          <cell r="F1461" t="str">
            <v>from_HQ_pathway</v>
          </cell>
          <cell r="G1461" t="str">
            <v>yes</v>
          </cell>
          <cell r="H1461" t="str">
            <v>yes</v>
          </cell>
          <cell r="I1461" t="str">
            <v>no</v>
          </cell>
          <cell r="J1461" t="str">
            <v>no</v>
          </cell>
          <cell r="K1461" t="str">
            <v>no</v>
          </cell>
          <cell r="L1461" t="str">
            <v>spring_chinook_AND_steelhead</v>
          </cell>
        </row>
        <row r="1462">
          <cell r="C1462" t="str">
            <v>Wenatchee River Beaver 10</v>
          </cell>
          <cell r="D1462" t="str">
            <v>Water Quality Improvement</v>
          </cell>
          <cell r="E1462" t="str">
            <v>Temperature- Rearing, Temperature- Rearing, Temperature- Adult Holding, Temperature- Rearing</v>
          </cell>
          <cell r="F1462" t="str">
            <v>from_HQ_pathway Holding and Maturation Summer Rearing</v>
          </cell>
          <cell r="G1462" t="str">
            <v>yes</v>
          </cell>
          <cell r="H1462" t="str">
            <v>yes</v>
          </cell>
          <cell r="I1462" t="str">
            <v>yes</v>
          </cell>
          <cell r="J1462" t="str">
            <v>no</v>
          </cell>
          <cell r="K1462" t="str">
            <v>no</v>
          </cell>
          <cell r="L1462" t="str">
            <v>spring_chinook_AND_steelhead</v>
          </cell>
        </row>
        <row r="1463">
          <cell r="C1463" t="str">
            <v>Wenatchee River Beaver 10</v>
          </cell>
          <cell r="D1463" t="str">
            <v>Floodplain Reconnection</v>
          </cell>
          <cell r="E1463" t="str">
            <v>Riparian- Structure, Riparian-Disturbance, Riparian- Canopy Cover, Off-Channel- Floodplain, Riparian- Structure, Riparian-Disturbance, Riparian- Canopy Cover, Off-Channel- Floodplain, Off-Channel- Floodplain</v>
          </cell>
          <cell r="F1463" t="str">
            <v>from_HQ_pathway Summer Rearing</v>
          </cell>
          <cell r="G1463" t="str">
            <v>yes</v>
          </cell>
          <cell r="H1463" t="str">
            <v>yes</v>
          </cell>
          <cell r="I1463" t="str">
            <v>yes</v>
          </cell>
          <cell r="J1463" t="str">
            <v>no</v>
          </cell>
          <cell r="K1463" t="str">
            <v>no</v>
          </cell>
          <cell r="L1463" t="str">
            <v>spring_chinook_AND_steelhead</v>
          </cell>
        </row>
        <row r="1464">
          <cell r="C1464" t="str">
            <v>Wenatchee River Beaver 10</v>
          </cell>
          <cell r="D1464" t="str">
            <v>Instream Flow Acquisition</v>
          </cell>
          <cell r="E1464" t="str">
            <v>Riparian- Structure, Riparian-Disturbance, Riparian- Canopy Cover, Riparian, Riparian- Structure, Riparian-Disturbance, Riparian- Canopy Cover, Riparian</v>
          </cell>
          <cell r="F1464" t="str">
            <v>from_HQ_pathway</v>
          </cell>
          <cell r="G1464" t="str">
            <v>yes</v>
          </cell>
          <cell r="H1464" t="str">
            <v>yes</v>
          </cell>
          <cell r="I1464" t="str">
            <v>no</v>
          </cell>
          <cell r="J1464" t="str">
            <v>no</v>
          </cell>
          <cell r="K1464" t="str">
            <v>no</v>
          </cell>
          <cell r="L1464" t="str">
            <v>spring_chinook_AND_steelhead</v>
          </cell>
        </row>
        <row r="1465">
          <cell r="C1465" t="str">
            <v>Wenatchee River Beaver 10</v>
          </cell>
          <cell r="D1465" t="str">
            <v>Restoration</v>
          </cell>
          <cell r="E1465" t="str">
            <v>Riparian- Structure, Riparian-Disturbance, Riparian- Canopy Cover, Riparian, Riparian- Structure, Riparian-Disturbance, Riparian- Canopy Cover, Riparian</v>
          </cell>
          <cell r="F1465" t="str">
            <v>from_HQ_pathway</v>
          </cell>
          <cell r="G1465" t="str">
            <v>yes</v>
          </cell>
          <cell r="H1465" t="str">
            <v>yes</v>
          </cell>
          <cell r="I1465" t="str">
            <v>no</v>
          </cell>
          <cell r="J1465" t="str">
            <v>no</v>
          </cell>
          <cell r="K1465" t="str">
            <v>no</v>
          </cell>
          <cell r="L1465" t="str">
            <v>spring_chinook_AND_steelhead</v>
          </cell>
        </row>
        <row r="1466">
          <cell r="C1466" t="str">
            <v>Wenatchee River Beaver 10</v>
          </cell>
          <cell r="D1466" t="str">
            <v>Side Channel/Off-Channel Habitat Restoration</v>
          </cell>
          <cell r="E1466" t="str">
            <v>Riparian- Structure, Riparian-Disturbance, Riparian- Canopy Cover, Riparian, Channel Stability, Riparian- Structure, Riparian-Disturbance, Riparian- Canopy Cover, Riparian, Channel Stability</v>
          </cell>
          <cell r="F1466" t="str">
            <v>from_HQ_pathway</v>
          </cell>
          <cell r="G1466" t="str">
            <v>yes</v>
          </cell>
          <cell r="H1466" t="str">
            <v>yes</v>
          </cell>
          <cell r="I1466" t="str">
            <v>no</v>
          </cell>
          <cell r="J1466" t="str">
            <v>no</v>
          </cell>
          <cell r="K1466" t="str">
            <v>no</v>
          </cell>
          <cell r="L1466" t="str">
            <v>spring_chinook_AND_steelhead</v>
          </cell>
        </row>
        <row r="1467">
          <cell r="C1467" t="str">
            <v>Wenatchee River Beaver 10</v>
          </cell>
          <cell r="D1467" t="str">
            <v>Bank Restoration</v>
          </cell>
          <cell r="E1467" t="str">
            <v>Riparian, Channel Stability, Riparian, Channel Stability</v>
          </cell>
          <cell r="F1467" t="str">
            <v>from_HQ_pathway</v>
          </cell>
          <cell r="G1467" t="str">
            <v>yes</v>
          </cell>
          <cell r="H1467" t="str">
            <v>yes</v>
          </cell>
          <cell r="I1467" t="str">
            <v>no</v>
          </cell>
          <cell r="J1467" t="str">
            <v>no</v>
          </cell>
          <cell r="K1467" t="str">
            <v>no</v>
          </cell>
          <cell r="L1467" t="str">
            <v>spring_chinook_AND_steelhead</v>
          </cell>
        </row>
        <row r="1468">
          <cell r="C1468" t="str">
            <v>Wenatchee River Beaver 10</v>
          </cell>
          <cell r="D1468" t="str">
            <v>Floodplain Reconnection</v>
          </cell>
          <cell r="E1468" t="str">
            <v>Riparian, Channel Stability, Riparian, Channel Stability</v>
          </cell>
          <cell r="F1468" t="str">
            <v>from_HQ_pathway</v>
          </cell>
          <cell r="G1468" t="str">
            <v>yes</v>
          </cell>
          <cell r="H1468" t="str">
            <v>yes</v>
          </cell>
          <cell r="I1468" t="str">
            <v>no</v>
          </cell>
          <cell r="J1468" t="str">
            <v>no</v>
          </cell>
          <cell r="K1468" t="str">
            <v>no</v>
          </cell>
          <cell r="L1468" t="str">
            <v>spring_chinook_AND_steelhead</v>
          </cell>
        </row>
        <row r="1469">
          <cell r="C1469" t="str">
            <v>Wenatchee River Beaver 10</v>
          </cell>
          <cell r="D1469" t="str">
            <v>Channel Complexity Restoration</v>
          </cell>
          <cell r="E1469" t="str">
            <v>Cover- Wood, Pool Quantity&amp; Quality, Cover- Wood, Pool Quantity&amp; Quality, Cover- Boulders, Cover- Wood, Pool Quantity &amp; Quality, Pools- Deep Pools, Cover- Boulders, Cover- Wood, Pool Quantity &amp; Quality, Cover- Boulders, Cover- Wood, Cover- Boulders, Cover- Wood</v>
          </cell>
          <cell r="F1469" t="str">
            <v>from_HQ_pathway Holding and Maturation Summer Rearing Winter Rearing</v>
          </cell>
          <cell r="G1469" t="str">
            <v>yes</v>
          </cell>
          <cell r="H1469" t="str">
            <v>yes</v>
          </cell>
          <cell r="I1469" t="str">
            <v>yes</v>
          </cell>
          <cell r="J1469" t="str">
            <v>yes</v>
          </cell>
          <cell r="K1469" t="str">
            <v>no</v>
          </cell>
          <cell r="L1469" t="str">
            <v>spring_chinook_AND_steelhead</v>
          </cell>
        </row>
        <row r="1470">
          <cell r="C1470" t="str">
            <v>Wenatchee River Beaver 10</v>
          </cell>
          <cell r="D1470" t="str">
            <v>Channel Modification</v>
          </cell>
          <cell r="E1470" t="str">
            <v>Cover- Wood, Pool Quantity&amp; Quality, Channel Stability, Cover- Wood, Pool Quantity&amp; Quality, Channel Stability, Cover- Wood, Pool Quantity &amp; Quality, Pools- Deep Pools, Cover- Wood, Pool Quantity &amp; Quality, Cover- Wood, Cover- Wood</v>
          </cell>
          <cell r="F1470" t="str">
            <v>from_HQ_pathway Holding and Maturation Summer Rearing Winter Rearing</v>
          </cell>
          <cell r="G1470" t="str">
            <v>yes</v>
          </cell>
          <cell r="H1470" t="str">
            <v>yes</v>
          </cell>
          <cell r="I1470" t="str">
            <v>yes</v>
          </cell>
          <cell r="J1470" t="str">
            <v>yes</v>
          </cell>
          <cell r="K1470" t="str">
            <v>no</v>
          </cell>
          <cell r="L1470" t="str">
            <v>spring_chinook_AND_steelhead</v>
          </cell>
        </row>
        <row r="1471">
          <cell r="C1471" t="str">
            <v>Wenatchee River Beaver 10</v>
          </cell>
          <cell r="D1471" t="str">
            <v>Fine Sediment Management</v>
          </cell>
          <cell r="E1471" t="str">
            <v>Pool Quantity&amp; Quality, Pool Quantity&amp; Quality, Pool Quantity &amp; Quality, Pools- Deep Pools, Pool Quantity &amp; Quality</v>
          </cell>
          <cell r="F1471" t="str">
            <v>from_HQ_pathway Holding and Maturation Summer Rearing</v>
          </cell>
          <cell r="G1471" t="str">
            <v>yes</v>
          </cell>
          <cell r="H1471" t="str">
            <v>yes</v>
          </cell>
          <cell r="I1471" t="str">
            <v>yes</v>
          </cell>
          <cell r="J1471" t="str">
            <v>no</v>
          </cell>
          <cell r="K1471" t="str">
            <v>no</v>
          </cell>
          <cell r="L1471" t="str">
            <v>spring_chinook_AND_steelhead</v>
          </cell>
        </row>
        <row r="1472">
          <cell r="C1472" t="str">
            <v>Wenatchee River Beaver 10</v>
          </cell>
          <cell r="D1472" t="str">
            <v>Side Channel/Off-Channel Habitat Restoration</v>
          </cell>
          <cell r="E1472" t="str">
            <v>Off-Channel- Side-Channels, Off-Channel- Side-Channels, Off-Channel- Side-Channels, Off-Channel- Side-Channels, Off-Channel- Side-Channels, Off-Channel- Side-Channels</v>
          </cell>
          <cell r="F1472" t="str">
            <v>from_HQ_pathway Spawning Summer Rearing Winter Rearing</v>
          </cell>
          <cell r="G1472" t="str">
            <v>yes</v>
          </cell>
          <cell r="H1472" t="str">
            <v>yes</v>
          </cell>
          <cell r="I1472" t="str">
            <v>yes</v>
          </cell>
          <cell r="J1472" t="str">
            <v>yes</v>
          </cell>
          <cell r="K1472" t="str">
            <v>no</v>
          </cell>
          <cell r="L1472" t="str">
            <v>spring_chinook_AND_steelhead</v>
          </cell>
        </row>
        <row r="1473">
          <cell r="C1473" t="str">
            <v>Wenatchee River Beaver 10</v>
          </cell>
          <cell r="D1473" t="str">
            <v>Channel Complexity Restoration</v>
          </cell>
          <cell r="E1473" t="str">
            <v>Channel Stability, Channel Stability</v>
          </cell>
          <cell r="F1473" t="str">
            <v>from_HQ_pathway</v>
          </cell>
          <cell r="G1473" t="str">
            <v>yes</v>
          </cell>
          <cell r="H1473" t="str">
            <v>yes</v>
          </cell>
          <cell r="I1473" t="str">
            <v>no</v>
          </cell>
          <cell r="J1473" t="str">
            <v>no</v>
          </cell>
          <cell r="K1473" t="str">
            <v>no</v>
          </cell>
          <cell r="L1473" t="str">
            <v>spring_chinook_AND_steelhead</v>
          </cell>
        </row>
        <row r="1474">
          <cell r="C1474" t="str">
            <v>Wenatchee River Beaver 11</v>
          </cell>
          <cell r="D1474" t="str">
            <v>Water Quality Improvement</v>
          </cell>
          <cell r="E1474" t="str">
            <v>Temperature- Rearing, Temperature- Rearing, Temperature- Adult Holding, Temperature- Rearing</v>
          </cell>
          <cell r="F1474" t="str">
            <v>from_HQ_pathway Holding and Maturation Summer Rearing</v>
          </cell>
          <cell r="G1474" t="str">
            <v>yes</v>
          </cell>
          <cell r="H1474" t="str">
            <v>yes</v>
          </cell>
          <cell r="I1474" t="str">
            <v>yes</v>
          </cell>
          <cell r="J1474" t="str">
            <v>no</v>
          </cell>
          <cell r="K1474" t="str">
            <v>no</v>
          </cell>
          <cell r="L1474" t="str">
            <v>spring_chinook_AND_steelhead</v>
          </cell>
        </row>
        <row r="1475">
          <cell r="C1475" t="str">
            <v>Wenatchee River Beaver 11</v>
          </cell>
          <cell r="D1475" t="str">
            <v>Floodplain Reconnection</v>
          </cell>
          <cell r="E1475" t="str">
            <v>Riparian- Structure, Riparian-Disturbance, Off-Channel- Floodplain, Riparian- Structure, Riparian-Disturbance, Off-Channel- Floodplain, Off-Channel- Floodplain</v>
          </cell>
          <cell r="F1475" t="str">
            <v>from_HQ_pathway Summer Rearing</v>
          </cell>
          <cell r="G1475" t="str">
            <v>yes</v>
          </cell>
          <cell r="H1475" t="str">
            <v>yes</v>
          </cell>
          <cell r="I1475" t="str">
            <v>yes</v>
          </cell>
          <cell r="J1475" t="str">
            <v>no</v>
          </cell>
          <cell r="K1475" t="str">
            <v>no</v>
          </cell>
          <cell r="L1475" t="str">
            <v>spring_chinook_AND_steelhead</v>
          </cell>
        </row>
        <row r="1476">
          <cell r="C1476" t="str">
            <v>Wenatchee River Beaver 11</v>
          </cell>
          <cell r="D1476" t="str">
            <v>Instream Flow Acquisition</v>
          </cell>
          <cell r="E1476" t="str">
            <v>Riparian- Structure, Riparian-Disturbance, Riparian- Structure, Riparian-Disturbance</v>
          </cell>
          <cell r="F1476" t="str">
            <v>from_HQ_pathway</v>
          </cell>
          <cell r="G1476" t="str">
            <v>yes</v>
          </cell>
          <cell r="H1476" t="str">
            <v>yes</v>
          </cell>
          <cell r="I1476" t="str">
            <v>no</v>
          </cell>
          <cell r="J1476" t="str">
            <v>no</v>
          </cell>
          <cell r="K1476" t="str">
            <v>no</v>
          </cell>
          <cell r="L1476" t="str">
            <v>spring_chinook_AND_steelhead</v>
          </cell>
        </row>
        <row r="1477">
          <cell r="C1477" t="str">
            <v>Wenatchee River Beaver 11</v>
          </cell>
          <cell r="D1477" t="str">
            <v>Restoration</v>
          </cell>
          <cell r="E1477" t="str">
            <v>Riparian- Structure, Riparian-Disturbance, Riparian- Structure, Riparian-Disturbance</v>
          </cell>
          <cell r="F1477" t="str">
            <v>from_HQ_pathway</v>
          </cell>
          <cell r="G1477" t="str">
            <v>yes</v>
          </cell>
          <cell r="H1477" t="str">
            <v>yes</v>
          </cell>
          <cell r="I1477" t="str">
            <v>no</v>
          </cell>
          <cell r="J1477" t="str">
            <v>no</v>
          </cell>
          <cell r="K1477" t="str">
            <v>no</v>
          </cell>
          <cell r="L1477" t="str">
            <v>spring_chinook_AND_steelhead</v>
          </cell>
        </row>
        <row r="1478">
          <cell r="C1478" t="str">
            <v>Wenatchee River Beaver 11</v>
          </cell>
          <cell r="D1478" t="str">
            <v>Side Channel/Off-Channel Habitat Restoration</v>
          </cell>
          <cell r="E1478" t="str">
            <v>Riparian- Structure, Riparian-Disturbance, Channel Stability, Stability, Riparian- Structure, Riparian-Disturbance, Channel Stability, Stability</v>
          </cell>
          <cell r="F1478" t="str">
            <v>from_HQ_pathway</v>
          </cell>
          <cell r="G1478" t="str">
            <v>yes</v>
          </cell>
          <cell r="H1478" t="str">
            <v>yes</v>
          </cell>
          <cell r="I1478" t="str">
            <v>no</v>
          </cell>
          <cell r="J1478" t="str">
            <v>no</v>
          </cell>
          <cell r="K1478" t="str">
            <v>no</v>
          </cell>
          <cell r="L1478" t="str">
            <v>spring_chinook_AND_steelhead</v>
          </cell>
        </row>
        <row r="1479">
          <cell r="C1479" t="str">
            <v>Wenatchee River Beaver 11</v>
          </cell>
          <cell r="D1479" t="str">
            <v>Channel Complexity Restoration</v>
          </cell>
          <cell r="E1479" t="str">
            <v>Cover- Wood, Pool Quantity&amp; Quality, Cover- Wood, Pool Quantity&amp; Quality, Cover- Boulders, Cover- Wood, Pool Quantity &amp; Quality, Pools- Deep Pools, Cover- Boulders, Cover- Wood, Pool Quantity &amp; Quality, Cover- Boulders, Cover- Wood, Cover- Boulders, Cover- Wood</v>
          </cell>
          <cell r="F1479" t="str">
            <v>from_HQ_pathway Holding and Maturation Summer Rearing Winter Rearing</v>
          </cell>
          <cell r="G1479" t="str">
            <v>yes</v>
          </cell>
          <cell r="H1479" t="str">
            <v>yes</v>
          </cell>
          <cell r="I1479" t="str">
            <v>yes</v>
          </cell>
          <cell r="J1479" t="str">
            <v>yes</v>
          </cell>
          <cell r="K1479" t="str">
            <v>no</v>
          </cell>
          <cell r="L1479" t="str">
            <v>spring_chinook_AND_steelhead</v>
          </cell>
        </row>
        <row r="1480">
          <cell r="C1480" t="str">
            <v>Wenatchee River Beaver 11</v>
          </cell>
          <cell r="D1480" t="str">
            <v>Channel Modification</v>
          </cell>
          <cell r="E1480" t="str">
            <v>Cover- Wood, Pool Quantity&amp; Quality, Channel Stability, Stability, Cover- Wood, Pool Quantity&amp; Quality, Channel Stability, Stability, Cover- Wood, Pool Quantity &amp; Quality, Pools- Deep Pools, Cover- Wood, Pool Quantity &amp; Quality, Cover- Wood, Cover- Wood</v>
          </cell>
          <cell r="F1480" t="str">
            <v>from_HQ_pathway Holding and Maturation Summer Rearing Winter Rearing</v>
          </cell>
          <cell r="G1480" t="str">
            <v>yes</v>
          </cell>
          <cell r="H1480" t="str">
            <v>yes</v>
          </cell>
          <cell r="I1480" t="str">
            <v>yes</v>
          </cell>
          <cell r="J1480" t="str">
            <v>yes</v>
          </cell>
          <cell r="K1480" t="str">
            <v>no</v>
          </cell>
          <cell r="L1480" t="str">
            <v>spring_chinook_AND_steelhead</v>
          </cell>
        </row>
        <row r="1481">
          <cell r="C1481" t="str">
            <v>Wenatchee River Beaver 11</v>
          </cell>
          <cell r="D1481" t="str">
            <v>Fine Sediment Management</v>
          </cell>
          <cell r="E1481" t="str">
            <v>Pool Quantity&amp; Quality, Pool Quantity&amp; Quality, Pool Quantity &amp; Quality, Pools- Deep Pools, Pool Quantity &amp; Quality</v>
          </cell>
          <cell r="F1481" t="str">
            <v>from_HQ_pathway Holding and Maturation Summer Rearing</v>
          </cell>
          <cell r="G1481" t="str">
            <v>yes</v>
          </cell>
          <cell r="H1481" t="str">
            <v>yes</v>
          </cell>
          <cell r="I1481" t="str">
            <v>yes</v>
          </cell>
          <cell r="J1481" t="str">
            <v>no</v>
          </cell>
          <cell r="K1481" t="str">
            <v>no</v>
          </cell>
          <cell r="L1481" t="str">
            <v>spring_chinook_AND_steelhead</v>
          </cell>
        </row>
        <row r="1482">
          <cell r="C1482" t="str">
            <v>Wenatchee River Beaver 11</v>
          </cell>
          <cell r="D1482" t="str">
            <v>Side Channel/Off-Channel Habitat Restoration</v>
          </cell>
          <cell r="E1482" t="str">
            <v>Off-Channel- Side-Channels, Off-Channel- Side-Channels, Off-Channel- Side-Channels, Off-Channel- Side-Channels, Off-Channel- Side-Channels, Off-Channel- Side-Channels</v>
          </cell>
          <cell r="F1482" t="str">
            <v>from_HQ_pathway Spawning Summer Rearing Winter Rearing</v>
          </cell>
          <cell r="G1482" t="str">
            <v>yes</v>
          </cell>
          <cell r="H1482" t="str">
            <v>yes</v>
          </cell>
          <cell r="I1482" t="str">
            <v>yes</v>
          </cell>
          <cell r="J1482" t="str">
            <v>yes</v>
          </cell>
          <cell r="K1482" t="str">
            <v>no</v>
          </cell>
          <cell r="L1482" t="str">
            <v>spring_chinook_AND_steelhead</v>
          </cell>
        </row>
        <row r="1483">
          <cell r="C1483" t="str">
            <v>Wenatchee River Beaver 11</v>
          </cell>
          <cell r="D1483" t="str">
            <v>Bank Restoration</v>
          </cell>
          <cell r="E1483" t="str">
            <v>Channel Stability, Stability, Channel Stability, Stability</v>
          </cell>
          <cell r="F1483" t="str">
            <v>from_HQ_pathway</v>
          </cell>
          <cell r="G1483" t="str">
            <v>yes</v>
          </cell>
          <cell r="H1483" t="str">
            <v>yes</v>
          </cell>
          <cell r="I1483" t="str">
            <v>no</v>
          </cell>
          <cell r="J1483" t="str">
            <v>no</v>
          </cell>
          <cell r="K1483" t="str">
            <v>no</v>
          </cell>
          <cell r="L1483" t="str">
            <v>spring_chinook_AND_steelhead</v>
          </cell>
        </row>
        <row r="1484">
          <cell r="C1484" t="str">
            <v>Wenatchee River Beaver 11</v>
          </cell>
          <cell r="D1484" t="str">
            <v>Channel Complexity Restoration</v>
          </cell>
          <cell r="E1484" t="str">
            <v>Channel Stability, Stability, Channel Stability, Stability</v>
          </cell>
          <cell r="F1484" t="str">
            <v>from_HQ_pathway</v>
          </cell>
          <cell r="G1484" t="str">
            <v>yes</v>
          </cell>
          <cell r="H1484" t="str">
            <v>yes</v>
          </cell>
          <cell r="I1484" t="str">
            <v>no</v>
          </cell>
          <cell r="J1484" t="str">
            <v>no</v>
          </cell>
          <cell r="K1484" t="str">
            <v>no</v>
          </cell>
          <cell r="L1484" t="str">
            <v>spring_chinook_AND_steelhead</v>
          </cell>
        </row>
        <row r="1485">
          <cell r="C1485" t="str">
            <v>Wenatchee River Beaver 11</v>
          </cell>
          <cell r="D1485" t="str">
            <v>Floodplain Reconnection</v>
          </cell>
          <cell r="E1485" t="str">
            <v>Channel Stability, Stability, Channel Stability, Stability</v>
          </cell>
          <cell r="F1485" t="str">
            <v>from_HQ_pathway</v>
          </cell>
          <cell r="G1485" t="str">
            <v>yes</v>
          </cell>
          <cell r="H1485" t="str">
            <v>yes</v>
          </cell>
          <cell r="I1485" t="str">
            <v>no</v>
          </cell>
          <cell r="J1485" t="str">
            <v>no</v>
          </cell>
          <cell r="K1485" t="str">
            <v>no</v>
          </cell>
          <cell r="L1485" t="str">
            <v>spring_chinook_AND_steelhead</v>
          </cell>
        </row>
        <row r="1486">
          <cell r="C1486" t="str">
            <v>Wenatchee River Beaver 12</v>
          </cell>
          <cell r="D1486" t="str">
            <v>Water Quality Improvement</v>
          </cell>
          <cell r="E1486" t="str">
            <v>Temperature- Rearing, Temperature- Rearing, Temperature- Adult Holding, Temperature- Rearing</v>
          </cell>
          <cell r="F1486" t="str">
            <v>from_HQ_pathway Holding and Maturation Summer Rearing</v>
          </cell>
          <cell r="G1486" t="str">
            <v>yes</v>
          </cell>
          <cell r="H1486" t="str">
            <v>yes</v>
          </cell>
          <cell r="I1486" t="str">
            <v>yes</v>
          </cell>
          <cell r="J1486" t="str">
            <v>no</v>
          </cell>
          <cell r="K1486" t="str">
            <v>no</v>
          </cell>
          <cell r="L1486" t="str">
            <v>spring_chinook_AND_steelhead</v>
          </cell>
        </row>
        <row r="1487">
          <cell r="C1487" t="str">
            <v>Wenatchee River Beaver 12</v>
          </cell>
          <cell r="D1487" t="str">
            <v>Floodplain Reconnection</v>
          </cell>
          <cell r="E1487" t="str">
            <v>Riparian- Structure, Riparian-Disturbance, Riparian- Canopy Cover, Off-Channel- Floodplain, Riparian- Structure, Riparian-Disturbance, Riparian- Canopy Cover, Off-Channel- Floodplain, Off-Channel- Floodplain</v>
          </cell>
          <cell r="F1487" t="str">
            <v>from_HQ_pathway Summer Rearing</v>
          </cell>
          <cell r="G1487" t="str">
            <v>yes</v>
          </cell>
          <cell r="H1487" t="str">
            <v>yes</v>
          </cell>
          <cell r="I1487" t="str">
            <v>yes</v>
          </cell>
          <cell r="J1487" t="str">
            <v>no</v>
          </cell>
          <cell r="K1487" t="str">
            <v>no</v>
          </cell>
          <cell r="L1487" t="str">
            <v>spring_chinook_AND_steelhead</v>
          </cell>
        </row>
        <row r="1488">
          <cell r="C1488" t="str">
            <v>Wenatchee River Beaver 12</v>
          </cell>
          <cell r="D1488" t="str">
            <v>Instream Flow Acquisition</v>
          </cell>
          <cell r="E1488" t="str">
            <v>Riparian- Structure, Riparian-Disturbance, Riparian- Canopy Cover, Riparian, Riparian- Structure, Riparian-Disturbance, Riparian- Canopy Cover, Riparian</v>
          </cell>
          <cell r="F1488" t="str">
            <v>from_HQ_pathway</v>
          </cell>
          <cell r="G1488" t="str">
            <v>yes</v>
          </cell>
          <cell r="H1488" t="str">
            <v>yes</v>
          </cell>
          <cell r="I1488" t="str">
            <v>no</v>
          </cell>
          <cell r="J1488" t="str">
            <v>no</v>
          </cell>
          <cell r="K1488" t="str">
            <v>no</v>
          </cell>
          <cell r="L1488" t="str">
            <v>spring_chinook_AND_steelhead</v>
          </cell>
        </row>
        <row r="1489">
          <cell r="C1489" t="str">
            <v>Wenatchee River Beaver 12</v>
          </cell>
          <cell r="D1489" t="str">
            <v>Restoration</v>
          </cell>
          <cell r="E1489" t="str">
            <v>Riparian- Structure, Riparian-Disturbance, Riparian- Canopy Cover, Riparian, Riparian- Structure, Riparian-Disturbance, Riparian- Canopy Cover, Riparian</v>
          </cell>
          <cell r="F1489" t="str">
            <v>from_HQ_pathway</v>
          </cell>
          <cell r="G1489" t="str">
            <v>yes</v>
          </cell>
          <cell r="H1489" t="str">
            <v>yes</v>
          </cell>
          <cell r="I1489" t="str">
            <v>no</v>
          </cell>
          <cell r="J1489" t="str">
            <v>no</v>
          </cell>
          <cell r="K1489" t="str">
            <v>no</v>
          </cell>
          <cell r="L1489" t="str">
            <v>spring_chinook_AND_steelhead</v>
          </cell>
        </row>
        <row r="1490">
          <cell r="C1490" t="str">
            <v>Wenatchee River Beaver 12</v>
          </cell>
          <cell r="D1490" t="str">
            <v>Side Channel/Off-Channel Habitat Restoration</v>
          </cell>
          <cell r="E1490" t="str">
            <v>Riparian- Structure, Riparian-Disturbance, Riparian- Canopy Cover, Riparian, Channel Stability, Bank Stability, Stability, Riparian- Structure, Riparian-Disturbance, Riparian- Canopy Cover, Riparian, Channel Stability, Bank Stability, Stability</v>
          </cell>
          <cell r="F1490" t="str">
            <v>from_HQ_pathway</v>
          </cell>
          <cell r="G1490" t="str">
            <v>yes</v>
          </cell>
          <cell r="H1490" t="str">
            <v>yes</v>
          </cell>
          <cell r="I1490" t="str">
            <v>no</v>
          </cell>
          <cell r="J1490" t="str">
            <v>no</v>
          </cell>
          <cell r="K1490" t="str">
            <v>no</v>
          </cell>
          <cell r="L1490" t="str">
            <v>spring_chinook_AND_steelhead</v>
          </cell>
        </row>
        <row r="1491">
          <cell r="C1491" t="str">
            <v>Wenatchee River Beaver 12</v>
          </cell>
          <cell r="D1491" t="str">
            <v>Bank Restoration</v>
          </cell>
          <cell r="E1491" t="str">
            <v>Riparian, Channel Stability, Bank Stability, Stability, Riparian, Channel Stability, Bank Stability, Stability</v>
          </cell>
          <cell r="F1491" t="str">
            <v>from_HQ_pathway</v>
          </cell>
          <cell r="G1491" t="str">
            <v>yes</v>
          </cell>
          <cell r="H1491" t="str">
            <v>yes</v>
          </cell>
          <cell r="I1491" t="str">
            <v>no</v>
          </cell>
          <cell r="J1491" t="str">
            <v>no</v>
          </cell>
          <cell r="K1491" t="str">
            <v>no</v>
          </cell>
          <cell r="L1491" t="str">
            <v>spring_chinook_AND_steelhead</v>
          </cell>
        </row>
        <row r="1492">
          <cell r="C1492" t="str">
            <v>Wenatchee River Beaver 12</v>
          </cell>
          <cell r="D1492" t="str">
            <v>Floodplain Reconnection</v>
          </cell>
          <cell r="E1492" t="str">
            <v>Riparian, Channel Stability, Bank Stability, Stability, Riparian, Channel Stability, Bank Stability, Stability</v>
          </cell>
          <cell r="F1492" t="str">
            <v>from_HQ_pathway</v>
          </cell>
          <cell r="G1492" t="str">
            <v>yes</v>
          </cell>
          <cell r="H1492" t="str">
            <v>yes</v>
          </cell>
          <cell r="I1492" t="str">
            <v>no</v>
          </cell>
          <cell r="J1492" t="str">
            <v>no</v>
          </cell>
          <cell r="K1492" t="str">
            <v>no</v>
          </cell>
          <cell r="L1492" t="str">
            <v>spring_chinook_AND_steelhead</v>
          </cell>
        </row>
        <row r="1493">
          <cell r="C1493" t="str">
            <v>Wenatchee River Beaver 12</v>
          </cell>
          <cell r="D1493" t="str">
            <v>Channel Complexity Restoration</v>
          </cell>
          <cell r="E1493" t="str">
            <v>Cover- Wood, Pool Quantity&amp; Quality, Cover- Wood, Pool Quantity&amp; Quality, Cover- Boulders, Cover- Wood, Pool Quantity &amp; Quality, Cover- Boulders, Cover- Wood, Pool Quantity &amp; Quality, Cover- Boulders, Cover- Wood, Cover- Boulders, Cover- Wood</v>
          </cell>
          <cell r="F1493" t="str">
            <v>from_HQ_pathway Holding and Maturation Summer Rearing Winter Rearing</v>
          </cell>
          <cell r="G1493" t="str">
            <v>yes</v>
          </cell>
          <cell r="H1493" t="str">
            <v>yes</v>
          </cell>
          <cell r="I1493" t="str">
            <v>yes</v>
          </cell>
          <cell r="J1493" t="str">
            <v>yes</v>
          </cell>
          <cell r="K1493" t="str">
            <v>no</v>
          </cell>
          <cell r="L1493" t="str">
            <v>spring_chinook_AND_steelhead</v>
          </cell>
        </row>
        <row r="1494">
          <cell r="C1494" t="str">
            <v>Wenatchee River Beaver 12</v>
          </cell>
          <cell r="D1494" t="str">
            <v>Channel Modification</v>
          </cell>
          <cell r="E1494" t="str">
            <v>Cover- Wood, Pool Quantity&amp; Quality, Channel Stability, Bank Stability, Stability, Cover- Wood, Pool Quantity&amp; Quality, Channel Stability, Bank Stability, Stability, Cover- Wood, Pool Quantity &amp; Quality, Cover- Wood, Pool Quantity &amp; Quality, Cover- Wood, Cover- Wood</v>
          </cell>
          <cell r="F1494" t="str">
            <v>from_HQ_pathway Holding and Maturation Summer Rearing Winter Rearing</v>
          </cell>
          <cell r="G1494" t="str">
            <v>yes</v>
          </cell>
          <cell r="H1494" t="str">
            <v>yes</v>
          </cell>
          <cell r="I1494" t="str">
            <v>yes</v>
          </cell>
          <cell r="J1494" t="str">
            <v>yes</v>
          </cell>
          <cell r="K1494" t="str">
            <v>no</v>
          </cell>
          <cell r="L1494" t="str">
            <v>spring_chinook_AND_steelhead</v>
          </cell>
        </row>
        <row r="1495">
          <cell r="C1495" t="str">
            <v>Wenatchee River Beaver 12</v>
          </cell>
          <cell r="D1495" t="str">
            <v>Fine Sediment Management</v>
          </cell>
          <cell r="E1495" t="str">
            <v>Pool Quantity&amp; Quality, Pool Quantity&amp; Quality, Pool Quantity &amp; Quality, Pool Quantity &amp; Quality</v>
          </cell>
          <cell r="F1495" t="str">
            <v>from_HQ_pathway Holding and Maturation Summer Rearing</v>
          </cell>
          <cell r="G1495" t="str">
            <v>yes</v>
          </cell>
          <cell r="H1495" t="str">
            <v>yes</v>
          </cell>
          <cell r="I1495" t="str">
            <v>yes</v>
          </cell>
          <cell r="J1495" t="str">
            <v>no</v>
          </cell>
          <cell r="K1495" t="str">
            <v>no</v>
          </cell>
          <cell r="L1495" t="str">
            <v>spring_chinook_AND_steelhead</v>
          </cell>
        </row>
        <row r="1496">
          <cell r="C1496" t="str">
            <v>Wenatchee River Beaver 12</v>
          </cell>
          <cell r="D1496" t="str">
            <v>Side Channel/Off-Channel Habitat Restoration</v>
          </cell>
          <cell r="E1496" t="str">
            <v>Off-Channel- Side-Channels, Off-Channel- Side-Channels, Off-Channel- Side-Channels, Off-Channel- Side-Channels, Off-Channel- Side-Channels, Off-Channel- Side-Channels</v>
          </cell>
          <cell r="F1496" t="str">
            <v>from_HQ_pathway Spawning Summer Rearing Winter Rearing</v>
          </cell>
          <cell r="G1496" t="str">
            <v>yes</v>
          </cell>
          <cell r="H1496" t="str">
            <v>yes</v>
          </cell>
          <cell r="I1496" t="str">
            <v>yes</v>
          </cell>
          <cell r="J1496" t="str">
            <v>yes</v>
          </cell>
          <cell r="K1496" t="str">
            <v>no</v>
          </cell>
          <cell r="L1496" t="str">
            <v>spring_chinook_AND_steelhead</v>
          </cell>
        </row>
        <row r="1497">
          <cell r="C1497" t="str">
            <v>Wenatchee River Beaver 12</v>
          </cell>
          <cell r="D1497" t="str">
            <v>Channel Complexity Restoration</v>
          </cell>
          <cell r="E1497" t="str">
            <v>Channel Stability, Bank Stability, Stability, Channel Stability, Bank Stability, Stability</v>
          </cell>
          <cell r="F1497" t="str">
            <v>from_HQ_pathway</v>
          </cell>
          <cell r="G1497" t="str">
            <v>yes</v>
          </cell>
          <cell r="H1497" t="str">
            <v>yes</v>
          </cell>
          <cell r="I1497" t="str">
            <v>no</v>
          </cell>
          <cell r="J1497" t="str">
            <v>no</v>
          </cell>
          <cell r="K1497" t="str">
            <v>no</v>
          </cell>
          <cell r="L1497" t="str">
            <v>spring_chinook_AND_steelhead</v>
          </cell>
        </row>
        <row r="1498">
          <cell r="C1498" t="str">
            <v>Wenatchee River Beaver 13</v>
          </cell>
          <cell r="D1498" t="str">
            <v>Channel Complexity Restoration</v>
          </cell>
          <cell r="E1498" t="str">
            <v>Cover- Wood, Pool Quantity &amp; Quality, Cover- Wood, Pool Quantity &amp; Quality, Cover- Wood, Cover- Wood</v>
          </cell>
          <cell r="F1498" t="str">
            <v>Holding and Maturation Summer Rearing Winter Rearing</v>
          </cell>
          <cell r="G1498" t="str">
            <v>no</v>
          </cell>
          <cell r="H1498" t="str">
            <v>no</v>
          </cell>
          <cell r="I1498" t="str">
            <v>yes</v>
          </cell>
          <cell r="J1498" t="str">
            <v>yes</v>
          </cell>
          <cell r="K1498" t="str">
            <v>no</v>
          </cell>
          <cell r="L1498" t="str">
            <v>spring_chinook_AND_steelhead</v>
          </cell>
        </row>
        <row r="1499">
          <cell r="C1499" t="str">
            <v>Wenatchee River Beaver 13</v>
          </cell>
          <cell r="D1499" t="str">
            <v>Channel Modification</v>
          </cell>
          <cell r="E1499" t="str">
            <v>Cover- Wood, Pool Quantity &amp; Quality, Cover- Wood, Pool Quantity &amp; Quality, Cover- Wood, Cover- Wood</v>
          </cell>
          <cell r="F1499" t="str">
            <v>Holding and Maturation Summer Rearing Winter Rearing</v>
          </cell>
          <cell r="G1499" t="str">
            <v>no</v>
          </cell>
          <cell r="H1499" t="str">
            <v>no</v>
          </cell>
          <cell r="I1499" t="str">
            <v>yes</v>
          </cell>
          <cell r="J1499" t="str">
            <v>yes</v>
          </cell>
          <cell r="K1499" t="str">
            <v>no</v>
          </cell>
          <cell r="L1499" t="str">
            <v>spring_chinook_AND_steelhead</v>
          </cell>
        </row>
        <row r="1500">
          <cell r="C1500" t="str">
            <v>Wenatchee River Beaver 13</v>
          </cell>
          <cell r="D1500" t="str">
            <v>Fine Sediment Management</v>
          </cell>
          <cell r="E1500" t="str">
            <v>Pool Quantity &amp; Quality, Pool Quantity &amp; Quality</v>
          </cell>
          <cell r="F1500" t="str">
            <v>Holding and Maturation Summer Rearing</v>
          </cell>
          <cell r="G1500" t="str">
            <v>no</v>
          </cell>
          <cell r="H1500" t="str">
            <v>no</v>
          </cell>
          <cell r="I1500" t="str">
            <v>yes</v>
          </cell>
          <cell r="J1500" t="str">
            <v>no</v>
          </cell>
          <cell r="K1500" t="str">
            <v>no</v>
          </cell>
          <cell r="L1500" t="str">
            <v>spring_chinook</v>
          </cell>
        </row>
        <row r="1501">
          <cell r="C1501" t="str">
            <v>Wenatchee River Beaver 13</v>
          </cell>
          <cell r="D1501" t="str">
            <v>Water Quality Improvement</v>
          </cell>
          <cell r="E1501" t="str">
            <v>Temperature- Adult Holding, Temperature- Rearing</v>
          </cell>
          <cell r="F1501" t="str">
            <v>Holding and Maturation Summer Rearing</v>
          </cell>
          <cell r="G1501" t="str">
            <v>no</v>
          </cell>
          <cell r="H1501" t="str">
            <v>no</v>
          </cell>
          <cell r="I1501" t="str">
            <v>yes</v>
          </cell>
          <cell r="J1501" t="str">
            <v>no</v>
          </cell>
          <cell r="K1501" t="str">
            <v>no</v>
          </cell>
          <cell r="L1501" t="str">
            <v>spring_chinook</v>
          </cell>
        </row>
        <row r="1502">
          <cell r="C1502" t="str">
            <v>Wenatchee River Beaver 13</v>
          </cell>
          <cell r="D1502" t="str">
            <v>Side Channel/Off-Channel Habitat Restoration</v>
          </cell>
          <cell r="E1502" t="str">
            <v>Off-Channel- Side-Channels, Off-Channel- Side-Channels, Off-Channel- Side-Channels, Off-Channel- Side-Channels</v>
          </cell>
          <cell r="F1502" t="str">
            <v>Spawning Summer Rearing Winter Rearing</v>
          </cell>
          <cell r="G1502" t="str">
            <v>no</v>
          </cell>
          <cell r="H1502" t="str">
            <v>no</v>
          </cell>
          <cell r="I1502" t="str">
            <v>yes</v>
          </cell>
          <cell r="J1502" t="str">
            <v>yes</v>
          </cell>
          <cell r="K1502" t="str">
            <v>no</v>
          </cell>
          <cell r="L1502" t="str">
            <v>spring_chinook_AND_steelhead</v>
          </cell>
        </row>
        <row r="1503">
          <cell r="C1503" t="str">
            <v>Wenatchee River Derby 01</v>
          </cell>
          <cell r="D1503" t="str">
            <v>Water Quality Improvement</v>
          </cell>
          <cell r="E1503" t="str">
            <v>Temperature- Rearing</v>
          </cell>
          <cell r="F1503" t="str">
            <v>from_HQ_pathway</v>
          </cell>
          <cell r="G1503" t="str">
            <v>no</v>
          </cell>
          <cell r="H1503" t="str">
            <v>yes</v>
          </cell>
          <cell r="I1503" t="str">
            <v>no</v>
          </cell>
          <cell r="J1503" t="str">
            <v>no</v>
          </cell>
          <cell r="K1503" t="str">
            <v>no</v>
          </cell>
          <cell r="L1503" t="str">
            <v>steelhead</v>
          </cell>
        </row>
        <row r="1504">
          <cell r="C1504" t="str">
            <v>Wenatchee River Derby 01</v>
          </cell>
          <cell r="D1504" t="str">
            <v>Channel Modification</v>
          </cell>
          <cell r="E1504" t="str">
            <v>Flow- Summer Base Flow</v>
          </cell>
          <cell r="F1504" t="str">
            <v>from_HQ_pathway</v>
          </cell>
          <cell r="G1504" t="str">
            <v>no</v>
          </cell>
          <cell r="H1504" t="str">
            <v>yes</v>
          </cell>
          <cell r="I1504" t="str">
            <v>no</v>
          </cell>
          <cell r="J1504" t="str">
            <v>no</v>
          </cell>
          <cell r="K1504" t="str">
            <v>no</v>
          </cell>
          <cell r="L1504" t="str">
            <v>steelhead</v>
          </cell>
        </row>
        <row r="1505">
          <cell r="C1505" t="str">
            <v>Wenatchee River Derby 01</v>
          </cell>
          <cell r="D1505" t="str">
            <v>Instream Flow Acquisition</v>
          </cell>
          <cell r="E1505" t="str">
            <v>Flow- Summer Base Flow, Riparian- Structure, Riparian-Disturbance, Riparian- Canopy Cover, Riparian</v>
          </cell>
          <cell r="F1505" t="str">
            <v>from_HQ_pathway</v>
          </cell>
          <cell r="G1505" t="str">
            <v>no</v>
          </cell>
          <cell r="H1505" t="str">
            <v>yes</v>
          </cell>
          <cell r="I1505" t="str">
            <v>no</v>
          </cell>
          <cell r="J1505" t="str">
            <v>no</v>
          </cell>
          <cell r="K1505" t="str">
            <v>no</v>
          </cell>
          <cell r="L1505" t="str">
            <v>steelhead</v>
          </cell>
        </row>
        <row r="1506">
          <cell r="C1506" t="str">
            <v>Wenatchee River Derby 01</v>
          </cell>
          <cell r="D1506" t="str">
            <v>Restoration</v>
          </cell>
          <cell r="E1506" t="str">
            <v>Flow- Summer Base Flow, Riparian- Structure, Riparian-Disturbance, Riparian- Canopy Cover, Riparian</v>
          </cell>
          <cell r="F1506" t="str">
            <v>from_HQ_pathway</v>
          </cell>
          <cell r="G1506" t="str">
            <v>no</v>
          </cell>
          <cell r="H1506" t="str">
            <v>yes</v>
          </cell>
          <cell r="I1506" t="str">
            <v>no</v>
          </cell>
          <cell r="J1506" t="str">
            <v>no</v>
          </cell>
          <cell r="K1506" t="str">
            <v>no</v>
          </cell>
          <cell r="L1506" t="str">
            <v>steelhead</v>
          </cell>
        </row>
        <row r="1507">
          <cell r="C1507" t="str">
            <v>Wenatchee River Derby 01</v>
          </cell>
          <cell r="D1507" t="str">
            <v>Upland Management</v>
          </cell>
          <cell r="E1507" t="str">
            <v>Flow- Summer Base Flow</v>
          </cell>
          <cell r="F1507" t="str">
            <v>from_HQ_pathway</v>
          </cell>
          <cell r="G1507" t="str">
            <v>no</v>
          </cell>
          <cell r="H1507" t="str">
            <v>yes</v>
          </cell>
          <cell r="I1507" t="str">
            <v>no</v>
          </cell>
          <cell r="J1507" t="str">
            <v>no</v>
          </cell>
          <cell r="K1507" t="str">
            <v>no</v>
          </cell>
          <cell r="L1507" t="str">
            <v>steelhead</v>
          </cell>
        </row>
        <row r="1508">
          <cell r="C1508" t="str">
            <v>Wenatchee River Derby 01</v>
          </cell>
          <cell r="D1508" t="str">
            <v>Floodplain Reconnection</v>
          </cell>
          <cell r="E1508" t="str">
            <v>Riparian- Structure, Riparian-Disturbance, Riparian- Canopy Cover</v>
          </cell>
          <cell r="F1508" t="str">
            <v>from_HQ_pathway</v>
          </cell>
          <cell r="G1508" t="str">
            <v>no</v>
          </cell>
          <cell r="H1508" t="str">
            <v>yes</v>
          </cell>
          <cell r="I1508" t="str">
            <v>no</v>
          </cell>
          <cell r="J1508" t="str">
            <v>no</v>
          </cell>
          <cell r="K1508" t="str">
            <v>no</v>
          </cell>
          <cell r="L1508" t="str">
            <v>steelhead</v>
          </cell>
        </row>
        <row r="1509">
          <cell r="C1509" t="str">
            <v>Wenatchee River Derby 01</v>
          </cell>
          <cell r="D1509" t="str">
            <v>Side Channel/Off-Channel Habitat Restoration</v>
          </cell>
          <cell r="E1509" t="str">
            <v>Riparian- Structure, Riparian-Disturbance, Riparian- Canopy Cover, Riparian, Bank Stability</v>
          </cell>
          <cell r="F1509" t="str">
            <v>from_HQ_pathway</v>
          </cell>
          <cell r="G1509" t="str">
            <v>no</v>
          </cell>
          <cell r="H1509" t="str">
            <v>yes</v>
          </cell>
          <cell r="I1509" t="str">
            <v>no</v>
          </cell>
          <cell r="J1509" t="str">
            <v>no</v>
          </cell>
          <cell r="K1509" t="str">
            <v>no</v>
          </cell>
          <cell r="L1509" t="str">
            <v>steelhead</v>
          </cell>
        </row>
        <row r="1510">
          <cell r="C1510" t="str">
            <v>Wenatchee River Derby 01</v>
          </cell>
          <cell r="D1510" t="str">
            <v>Bank Restoration</v>
          </cell>
          <cell r="E1510" t="str">
            <v>Riparian, Bank Stability</v>
          </cell>
          <cell r="F1510" t="str">
            <v>from_HQ_pathway</v>
          </cell>
          <cell r="G1510" t="str">
            <v>no</v>
          </cell>
          <cell r="H1510" t="str">
            <v>yes</v>
          </cell>
          <cell r="I1510" t="str">
            <v>no</v>
          </cell>
          <cell r="J1510" t="str">
            <v>no</v>
          </cell>
          <cell r="K1510" t="str">
            <v>no</v>
          </cell>
          <cell r="L1510" t="str">
            <v>steelhead</v>
          </cell>
        </row>
        <row r="1511">
          <cell r="C1511" t="str">
            <v>Wenatchee River Derby 01</v>
          </cell>
          <cell r="D1511" t="str">
            <v>Floodplain Reconnection</v>
          </cell>
          <cell r="E1511" t="str">
            <v>Riparian, Bank Stability</v>
          </cell>
          <cell r="F1511" t="str">
            <v>from_HQ_pathway</v>
          </cell>
          <cell r="G1511" t="str">
            <v>no</v>
          </cell>
          <cell r="H1511" t="str">
            <v>yes</v>
          </cell>
          <cell r="I1511" t="str">
            <v>no</v>
          </cell>
          <cell r="J1511" t="str">
            <v>no</v>
          </cell>
          <cell r="K1511" t="str">
            <v>no</v>
          </cell>
          <cell r="L1511" t="str">
            <v>steelhead</v>
          </cell>
        </row>
        <row r="1512">
          <cell r="C1512" t="str">
            <v>Wenatchee River Derby 01</v>
          </cell>
          <cell r="D1512" t="str">
            <v>Channel Complexity Restoration</v>
          </cell>
          <cell r="E1512" t="str">
            <v>Cover- Wood, Pool Quantity&amp; Quality, Cover- Wood</v>
          </cell>
          <cell r="F1512" t="str">
            <v>from_HQ_pathway Winter Rearing</v>
          </cell>
          <cell r="G1512" t="str">
            <v>no</v>
          </cell>
          <cell r="H1512" t="str">
            <v>yes</v>
          </cell>
          <cell r="I1512" t="str">
            <v>no</v>
          </cell>
          <cell r="J1512" t="str">
            <v>yes</v>
          </cell>
          <cell r="K1512" t="str">
            <v>no</v>
          </cell>
          <cell r="L1512" t="str">
            <v>steelhead</v>
          </cell>
        </row>
        <row r="1513">
          <cell r="C1513" t="str">
            <v>Wenatchee River Derby 01</v>
          </cell>
          <cell r="D1513" t="str">
            <v>Channel Modification</v>
          </cell>
          <cell r="E1513" t="str">
            <v>Cover- Wood, Pool Quantity&amp; Quality, Bank Stability, Cover- Wood</v>
          </cell>
          <cell r="F1513" t="str">
            <v>from_HQ_pathway Winter Rearing</v>
          </cell>
          <cell r="G1513" t="str">
            <v>no</v>
          </cell>
          <cell r="H1513" t="str">
            <v>yes</v>
          </cell>
          <cell r="I1513" t="str">
            <v>no</v>
          </cell>
          <cell r="J1513" t="str">
            <v>yes</v>
          </cell>
          <cell r="K1513" t="str">
            <v>no</v>
          </cell>
          <cell r="L1513" t="str">
            <v>steelhead</v>
          </cell>
        </row>
        <row r="1514">
          <cell r="C1514" t="str">
            <v>Wenatchee River Derby 01</v>
          </cell>
          <cell r="D1514" t="str">
            <v>Fine Sediment Management</v>
          </cell>
          <cell r="E1514" t="str">
            <v>Pool Quantity&amp; Quality</v>
          </cell>
          <cell r="F1514" t="str">
            <v>from_HQ_pathway</v>
          </cell>
          <cell r="G1514" t="str">
            <v>no</v>
          </cell>
          <cell r="H1514" t="str">
            <v>yes</v>
          </cell>
          <cell r="I1514" t="str">
            <v>no</v>
          </cell>
          <cell r="J1514" t="str">
            <v>no</v>
          </cell>
          <cell r="K1514" t="str">
            <v>no</v>
          </cell>
          <cell r="L1514" t="str">
            <v>steelhead</v>
          </cell>
        </row>
        <row r="1515">
          <cell r="C1515" t="str">
            <v>Wenatchee River Derby 01</v>
          </cell>
          <cell r="D1515" t="str">
            <v>Side Channel/Off-Channel Habitat Restoration</v>
          </cell>
          <cell r="E1515" t="str">
            <v>Off-Channel- Side-Channels, Off-Channel- Side-Channels</v>
          </cell>
          <cell r="F1515" t="str">
            <v>from_HQ_pathway Winter Rearing</v>
          </cell>
          <cell r="G1515" t="str">
            <v>no</v>
          </cell>
          <cell r="H1515" t="str">
            <v>yes</v>
          </cell>
          <cell r="I1515" t="str">
            <v>no</v>
          </cell>
          <cell r="J1515" t="str">
            <v>yes</v>
          </cell>
          <cell r="K1515" t="str">
            <v>no</v>
          </cell>
          <cell r="L1515" t="str">
            <v>steelhead</v>
          </cell>
        </row>
        <row r="1516">
          <cell r="C1516" t="str">
            <v>Wenatchee River Derby 01</v>
          </cell>
          <cell r="D1516" t="str">
            <v>Channel Complexity Restoration</v>
          </cell>
          <cell r="E1516" t="str">
            <v>Bank Stability</v>
          </cell>
          <cell r="F1516" t="str">
            <v>from_HQ_pathway</v>
          </cell>
          <cell r="G1516" t="str">
            <v>no</v>
          </cell>
          <cell r="H1516" t="str">
            <v>yes</v>
          </cell>
          <cell r="I1516" t="str">
            <v>no</v>
          </cell>
          <cell r="J1516" t="str">
            <v>no</v>
          </cell>
          <cell r="K1516" t="str">
            <v>no</v>
          </cell>
          <cell r="L1516" t="str">
            <v>steelhead</v>
          </cell>
        </row>
        <row r="1517">
          <cell r="C1517" t="str">
            <v>Wenatchee River Derby 02</v>
          </cell>
          <cell r="D1517" t="str">
            <v>Water Quality Improvement</v>
          </cell>
          <cell r="E1517" t="str">
            <v>Temperature- Rearing</v>
          </cell>
          <cell r="F1517" t="str">
            <v>from_HQ_pathway</v>
          </cell>
          <cell r="G1517" t="str">
            <v>no</v>
          </cell>
          <cell r="H1517" t="str">
            <v>yes</v>
          </cell>
          <cell r="I1517" t="str">
            <v>no</v>
          </cell>
          <cell r="J1517" t="str">
            <v>no</v>
          </cell>
          <cell r="K1517" t="str">
            <v>no</v>
          </cell>
          <cell r="L1517" t="str">
            <v>steelhead</v>
          </cell>
        </row>
        <row r="1518">
          <cell r="C1518" t="str">
            <v>Wenatchee River Derby 02</v>
          </cell>
          <cell r="D1518" t="str">
            <v>Floodplain Reconnection</v>
          </cell>
          <cell r="E1518" t="str">
            <v>Riparian- Structure, Riparian-Disturbance, Riparian- Canopy Cover</v>
          </cell>
          <cell r="F1518" t="str">
            <v>from_HQ_pathway</v>
          </cell>
          <cell r="G1518" t="str">
            <v>no</v>
          </cell>
          <cell r="H1518" t="str">
            <v>yes</v>
          </cell>
          <cell r="I1518" t="str">
            <v>no</v>
          </cell>
          <cell r="J1518" t="str">
            <v>no</v>
          </cell>
          <cell r="K1518" t="str">
            <v>no</v>
          </cell>
          <cell r="L1518" t="str">
            <v>steelhead</v>
          </cell>
        </row>
        <row r="1519">
          <cell r="C1519" t="str">
            <v>Wenatchee River Derby 02</v>
          </cell>
          <cell r="D1519" t="str">
            <v>Instream Flow Acquisition</v>
          </cell>
          <cell r="E1519" t="str">
            <v>Riparian- Structure, Riparian-Disturbance, Riparian- Canopy Cover, Riparian</v>
          </cell>
          <cell r="F1519" t="str">
            <v>from_HQ_pathway</v>
          </cell>
          <cell r="G1519" t="str">
            <v>no</v>
          </cell>
          <cell r="H1519" t="str">
            <v>yes</v>
          </cell>
          <cell r="I1519" t="str">
            <v>no</v>
          </cell>
          <cell r="J1519" t="str">
            <v>no</v>
          </cell>
          <cell r="K1519" t="str">
            <v>no</v>
          </cell>
          <cell r="L1519" t="str">
            <v>steelhead</v>
          </cell>
        </row>
        <row r="1520">
          <cell r="C1520" t="str">
            <v>Wenatchee River Derby 02</v>
          </cell>
          <cell r="D1520" t="str">
            <v>Restoration</v>
          </cell>
          <cell r="E1520" t="str">
            <v>Riparian- Structure, Riparian-Disturbance, Riparian- Canopy Cover, Riparian</v>
          </cell>
          <cell r="F1520" t="str">
            <v>from_HQ_pathway</v>
          </cell>
          <cell r="G1520" t="str">
            <v>no</v>
          </cell>
          <cell r="H1520" t="str">
            <v>yes</v>
          </cell>
          <cell r="I1520" t="str">
            <v>no</v>
          </cell>
          <cell r="J1520" t="str">
            <v>no</v>
          </cell>
          <cell r="K1520" t="str">
            <v>no</v>
          </cell>
          <cell r="L1520" t="str">
            <v>steelhead</v>
          </cell>
        </row>
        <row r="1521">
          <cell r="C1521" t="str">
            <v>Wenatchee River Derby 02</v>
          </cell>
          <cell r="D1521" t="str">
            <v>Side Channel/Off-Channel Habitat Restoration</v>
          </cell>
          <cell r="E1521" t="str">
            <v>Riparian- Structure, Riparian-Disturbance, Riparian- Canopy Cover, Riparian, Bank Stability</v>
          </cell>
          <cell r="F1521" t="str">
            <v>from_HQ_pathway</v>
          </cell>
          <cell r="G1521" t="str">
            <v>no</v>
          </cell>
          <cell r="H1521" t="str">
            <v>yes</v>
          </cell>
          <cell r="I1521" t="str">
            <v>no</v>
          </cell>
          <cell r="J1521" t="str">
            <v>no</v>
          </cell>
          <cell r="K1521" t="str">
            <v>no</v>
          </cell>
          <cell r="L1521" t="str">
            <v>steelhead</v>
          </cell>
        </row>
        <row r="1522">
          <cell r="C1522" t="str">
            <v>Wenatchee River Derby 02</v>
          </cell>
          <cell r="D1522" t="str">
            <v>Bank Restoration</v>
          </cell>
          <cell r="E1522" t="str">
            <v>Riparian, Bank Stability</v>
          </cell>
          <cell r="F1522" t="str">
            <v>from_HQ_pathway</v>
          </cell>
          <cell r="G1522" t="str">
            <v>no</v>
          </cell>
          <cell r="H1522" t="str">
            <v>yes</v>
          </cell>
          <cell r="I1522" t="str">
            <v>no</v>
          </cell>
          <cell r="J1522" t="str">
            <v>no</v>
          </cell>
          <cell r="K1522" t="str">
            <v>no</v>
          </cell>
          <cell r="L1522" t="str">
            <v>steelhead</v>
          </cell>
        </row>
        <row r="1523">
          <cell r="C1523" t="str">
            <v>Wenatchee River Derby 02</v>
          </cell>
          <cell r="D1523" t="str">
            <v>Floodplain Reconnection</v>
          </cell>
          <cell r="E1523" t="str">
            <v>Riparian, Bank Stability</v>
          </cell>
          <cell r="F1523" t="str">
            <v>from_HQ_pathway</v>
          </cell>
          <cell r="G1523" t="str">
            <v>no</v>
          </cell>
          <cell r="H1523" t="str">
            <v>yes</v>
          </cell>
          <cell r="I1523" t="str">
            <v>no</v>
          </cell>
          <cell r="J1523" t="str">
            <v>no</v>
          </cell>
          <cell r="K1523" t="str">
            <v>no</v>
          </cell>
          <cell r="L1523" t="str">
            <v>steelhead</v>
          </cell>
        </row>
        <row r="1524">
          <cell r="C1524" t="str">
            <v>Wenatchee River Derby 02</v>
          </cell>
          <cell r="D1524" t="str">
            <v>Channel Complexity Restoration</v>
          </cell>
          <cell r="E1524" t="str">
            <v>Cover- Wood, Pool Quantity&amp; Quality, Cover- Wood</v>
          </cell>
          <cell r="F1524" t="str">
            <v>from_HQ_pathway Winter Rearing</v>
          </cell>
          <cell r="G1524" t="str">
            <v>no</v>
          </cell>
          <cell r="H1524" t="str">
            <v>yes</v>
          </cell>
          <cell r="I1524" t="str">
            <v>no</v>
          </cell>
          <cell r="J1524" t="str">
            <v>yes</v>
          </cell>
          <cell r="K1524" t="str">
            <v>no</v>
          </cell>
          <cell r="L1524" t="str">
            <v>steelhead</v>
          </cell>
        </row>
        <row r="1525">
          <cell r="C1525" t="str">
            <v>Wenatchee River Derby 02</v>
          </cell>
          <cell r="D1525" t="str">
            <v>Channel Modification</v>
          </cell>
          <cell r="E1525" t="str">
            <v>Cover- Wood, Pool Quantity&amp; Quality, Bank Stability, Cover- Wood</v>
          </cell>
          <cell r="F1525" t="str">
            <v>from_HQ_pathway Winter Rearing</v>
          </cell>
          <cell r="G1525" t="str">
            <v>no</v>
          </cell>
          <cell r="H1525" t="str">
            <v>yes</v>
          </cell>
          <cell r="I1525" t="str">
            <v>no</v>
          </cell>
          <cell r="J1525" t="str">
            <v>yes</v>
          </cell>
          <cell r="K1525" t="str">
            <v>no</v>
          </cell>
          <cell r="L1525" t="str">
            <v>steelhead</v>
          </cell>
        </row>
        <row r="1526">
          <cell r="C1526" t="str">
            <v>Wenatchee River Derby 02</v>
          </cell>
          <cell r="D1526" t="str">
            <v>Fine Sediment Management</v>
          </cell>
          <cell r="E1526" t="str">
            <v>Pool Quantity&amp; Quality</v>
          </cell>
          <cell r="F1526" t="str">
            <v>from_HQ_pathway</v>
          </cell>
          <cell r="G1526" t="str">
            <v>no</v>
          </cell>
          <cell r="H1526" t="str">
            <v>yes</v>
          </cell>
          <cell r="I1526" t="str">
            <v>no</v>
          </cell>
          <cell r="J1526" t="str">
            <v>no</v>
          </cell>
          <cell r="K1526" t="str">
            <v>no</v>
          </cell>
          <cell r="L1526" t="str">
            <v>steelhead</v>
          </cell>
        </row>
        <row r="1527">
          <cell r="C1527" t="str">
            <v>Wenatchee River Derby 02</v>
          </cell>
          <cell r="D1527" t="str">
            <v>Side Channel/Off-Channel Habitat Restoration</v>
          </cell>
          <cell r="E1527" t="str">
            <v>Off-Channel- Side-Channels, Off-Channel- Side-Channels</v>
          </cell>
          <cell r="F1527" t="str">
            <v>from_HQ_pathway Winter Rearing</v>
          </cell>
          <cell r="G1527" t="str">
            <v>no</v>
          </cell>
          <cell r="H1527" t="str">
            <v>yes</v>
          </cell>
          <cell r="I1527" t="str">
            <v>no</v>
          </cell>
          <cell r="J1527" t="str">
            <v>yes</v>
          </cell>
          <cell r="K1527" t="str">
            <v>no</v>
          </cell>
          <cell r="L1527" t="str">
            <v>steelhead</v>
          </cell>
        </row>
        <row r="1528">
          <cell r="C1528" t="str">
            <v>Wenatchee River Derby 02</v>
          </cell>
          <cell r="D1528" t="str">
            <v>Channel Complexity Restoration</v>
          </cell>
          <cell r="E1528" t="str">
            <v>Bank Stability</v>
          </cell>
          <cell r="F1528" t="str">
            <v>from_HQ_pathway</v>
          </cell>
          <cell r="G1528" t="str">
            <v>no</v>
          </cell>
          <cell r="H1528" t="str">
            <v>yes</v>
          </cell>
          <cell r="I1528" t="str">
            <v>no</v>
          </cell>
          <cell r="J1528" t="str">
            <v>no</v>
          </cell>
          <cell r="K1528" t="str">
            <v>no</v>
          </cell>
          <cell r="L1528" t="str">
            <v>steelhead</v>
          </cell>
        </row>
        <row r="1529">
          <cell r="C1529" t="str">
            <v>Wenatchee River Derby 03</v>
          </cell>
          <cell r="D1529" t="str">
            <v>Water Quality Improvement</v>
          </cell>
          <cell r="E1529" t="str">
            <v>Temperature- Rearing</v>
          </cell>
          <cell r="F1529" t="str">
            <v>from_HQ_pathway</v>
          </cell>
          <cell r="G1529" t="str">
            <v>no</v>
          </cell>
          <cell r="H1529" t="str">
            <v>yes</v>
          </cell>
          <cell r="I1529" t="str">
            <v>no</v>
          </cell>
          <cell r="J1529" t="str">
            <v>no</v>
          </cell>
          <cell r="K1529" t="str">
            <v>no</v>
          </cell>
          <cell r="L1529" t="str">
            <v>steelhead</v>
          </cell>
        </row>
        <row r="1530">
          <cell r="C1530" t="str">
            <v>Wenatchee River Derby 03</v>
          </cell>
          <cell r="D1530" t="str">
            <v>Channel Modification</v>
          </cell>
          <cell r="E1530" t="str">
            <v>Flow- Summer Base Flow</v>
          </cell>
          <cell r="F1530" t="str">
            <v>from_HQ_pathway</v>
          </cell>
          <cell r="G1530" t="str">
            <v>no</v>
          </cell>
          <cell r="H1530" t="str">
            <v>yes</v>
          </cell>
          <cell r="I1530" t="str">
            <v>no</v>
          </cell>
          <cell r="J1530" t="str">
            <v>no</v>
          </cell>
          <cell r="K1530" t="str">
            <v>no</v>
          </cell>
          <cell r="L1530" t="str">
            <v>steelhead</v>
          </cell>
        </row>
        <row r="1531">
          <cell r="C1531" t="str">
            <v>Wenatchee River Derby 03</v>
          </cell>
          <cell r="D1531" t="str">
            <v>Instream Flow Acquisition</v>
          </cell>
          <cell r="E1531" t="str">
            <v>Flow- Summer Base Flow, Riparian- Structure, Riparian-Disturbance, Riparian- Canopy Cover, Riparian</v>
          </cell>
          <cell r="F1531" t="str">
            <v>from_HQ_pathway</v>
          </cell>
          <cell r="G1531" t="str">
            <v>no</v>
          </cell>
          <cell r="H1531" t="str">
            <v>yes</v>
          </cell>
          <cell r="I1531" t="str">
            <v>no</v>
          </cell>
          <cell r="J1531" t="str">
            <v>no</v>
          </cell>
          <cell r="K1531" t="str">
            <v>no</v>
          </cell>
          <cell r="L1531" t="str">
            <v>steelhead</v>
          </cell>
        </row>
        <row r="1532">
          <cell r="C1532" t="str">
            <v>Wenatchee River Derby 03</v>
          </cell>
          <cell r="D1532" t="str">
            <v>Restoration</v>
          </cell>
          <cell r="E1532" t="str">
            <v>Flow- Summer Base Flow, Riparian- Structure, Riparian-Disturbance, Riparian- Canopy Cover, Riparian</v>
          </cell>
          <cell r="F1532" t="str">
            <v>from_HQ_pathway</v>
          </cell>
          <cell r="G1532" t="str">
            <v>no</v>
          </cell>
          <cell r="H1532" t="str">
            <v>yes</v>
          </cell>
          <cell r="I1532" t="str">
            <v>no</v>
          </cell>
          <cell r="J1532" t="str">
            <v>no</v>
          </cell>
          <cell r="K1532" t="str">
            <v>no</v>
          </cell>
          <cell r="L1532" t="str">
            <v>steelhead</v>
          </cell>
        </row>
        <row r="1533">
          <cell r="C1533" t="str">
            <v>Wenatchee River Derby 03</v>
          </cell>
          <cell r="D1533" t="str">
            <v>Upland Management</v>
          </cell>
          <cell r="E1533" t="str">
            <v>Flow- Summer Base Flow</v>
          </cell>
          <cell r="F1533" t="str">
            <v>from_HQ_pathway</v>
          </cell>
          <cell r="G1533" t="str">
            <v>no</v>
          </cell>
          <cell r="H1533" t="str">
            <v>yes</v>
          </cell>
          <cell r="I1533" t="str">
            <v>no</v>
          </cell>
          <cell r="J1533" t="str">
            <v>no</v>
          </cell>
          <cell r="K1533" t="str">
            <v>no</v>
          </cell>
          <cell r="L1533" t="str">
            <v>steelhead</v>
          </cell>
        </row>
        <row r="1534">
          <cell r="C1534" t="str">
            <v>Wenatchee River Derby 03</v>
          </cell>
          <cell r="D1534" t="str">
            <v>Floodplain Reconnection</v>
          </cell>
          <cell r="E1534" t="str">
            <v>Riparian- Structure, Riparian-Disturbance, Riparian- Canopy Cover</v>
          </cell>
          <cell r="F1534" t="str">
            <v>from_HQ_pathway</v>
          </cell>
          <cell r="G1534" t="str">
            <v>no</v>
          </cell>
          <cell r="H1534" t="str">
            <v>yes</v>
          </cell>
          <cell r="I1534" t="str">
            <v>no</v>
          </cell>
          <cell r="J1534" t="str">
            <v>no</v>
          </cell>
          <cell r="K1534" t="str">
            <v>no</v>
          </cell>
          <cell r="L1534" t="str">
            <v>steelhead</v>
          </cell>
        </row>
        <row r="1535">
          <cell r="C1535" t="str">
            <v>Wenatchee River Derby 03</v>
          </cell>
          <cell r="D1535" t="str">
            <v>Side Channel/Off-Channel Habitat Restoration</v>
          </cell>
          <cell r="E1535" t="str">
            <v>Riparian- Structure, Riparian-Disturbance, Riparian- Canopy Cover, Riparian, Bank Stability</v>
          </cell>
          <cell r="F1535" t="str">
            <v>from_HQ_pathway</v>
          </cell>
          <cell r="G1535" t="str">
            <v>no</v>
          </cell>
          <cell r="H1535" t="str">
            <v>yes</v>
          </cell>
          <cell r="I1535" t="str">
            <v>no</v>
          </cell>
          <cell r="J1535" t="str">
            <v>no</v>
          </cell>
          <cell r="K1535" t="str">
            <v>no</v>
          </cell>
          <cell r="L1535" t="str">
            <v>steelhead</v>
          </cell>
        </row>
        <row r="1536">
          <cell r="C1536" t="str">
            <v>Wenatchee River Derby 03</v>
          </cell>
          <cell r="D1536" t="str">
            <v>Bank Restoration</v>
          </cell>
          <cell r="E1536" t="str">
            <v>Riparian, Bank Stability</v>
          </cell>
          <cell r="F1536" t="str">
            <v>from_HQ_pathway</v>
          </cell>
          <cell r="G1536" t="str">
            <v>no</v>
          </cell>
          <cell r="H1536" t="str">
            <v>yes</v>
          </cell>
          <cell r="I1536" t="str">
            <v>no</v>
          </cell>
          <cell r="J1536" t="str">
            <v>no</v>
          </cell>
          <cell r="K1536" t="str">
            <v>no</v>
          </cell>
          <cell r="L1536" t="str">
            <v>steelhead</v>
          </cell>
        </row>
        <row r="1537">
          <cell r="C1537" t="str">
            <v>Wenatchee River Derby 03</v>
          </cell>
          <cell r="D1537" t="str">
            <v>Floodplain Reconnection</v>
          </cell>
          <cell r="E1537" t="str">
            <v>Riparian, Bank Stability</v>
          </cell>
          <cell r="F1537" t="str">
            <v>from_HQ_pathway</v>
          </cell>
          <cell r="G1537" t="str">
            <v>no</v>
          </cell>
          <cell r="H1537" t="str">
            <v>yes</v>
          </cell>
          <cell r="I1537" t="str">
            <v>no</v>
          </cell>
          <cell r="J1537" t="str">
            <v>no</v>
          </cell>
          <cell r="K1537" t="str">
            <v>no</v>
          </cell>
          <cell r="L1537" t="str">
            <v>steelhead</v>
          </cell>
        </row>
        <row r="1538">
          <cell r="C1538" t="str">
            <v>Wenatchee River Derby 03</v>
          </cell>
          <cell r="D1538" t="str">
            <v>Channel Complexity Restoration</v>
          </cell>
          <cell r="E1538" t="str">
            <v>Cover- Wood, Pool Quantity&amp; Quality, Cover- Wood</v>
          </cell>
          <cell r="F1538" t="str">
            <v>from_HQ_pathway Winter Rearing</v>
          </cell>
          <cell r="G1538" t="str">
            <v>no</v>
          </cell>
          <cell r="H1538" t="str">
            <v>yes</v>
          </cell>
          <cell r="I1538" t="str">
            <v>no</v>
          </cell>
          <cell r="J1538" t="str">
            <v>yes</v>
          </cell>
          <cell r="K1538" t="str">
            <v>no</v>
          </cell>
          <cell r="L1538" t="str">
            <v>steelhead</v>
          </cell>
        </row>
        <row r="1539">
          <cell r="C1539" t="str">
            <v>Wenatchee River Derby 03</v>
          </cell>
          <cell r="D1539" t="str">
            <v>Channel Modification</v>
          </cell>
          <cell r="E1539" t="str">
            <v>Cover- Wood, Pool Quantity&amp; Quality, Bank Stability, Cover- Wood</v>
          </cell>
          <cell r="F1539" t="str">
            <v>from_HQ_pathway Winter Rearing</v>
          </cell>
          <cell r="G1539" t="str">
            <v>no</v>
          </cell>
          <cell r="H1539" t="str">
            <v>yes</v>
          </cell>
          <cell r="I1539" t="str">
            <v>no</v>
          </cell>
          <cell r="J1539" t="str">
            <v>yes</v>
          </cell>
          <cell r="K1539" t="str">
            <v>no</v>
          </cell>
          <cell r="L1539" t="str">
            <v>steelhead</v>
          </cell>
        </row>
        <row r="1540">
          <cell r="C1540" t="str">
            <v>Wenatchee River Derby 03</v>
          </cell>
          <cell r="D1540" t="str">
            <v>Fine Sediment Management</v>
          </cell>
          <cell r="E1540" t="str">
            <v>Pool Quantity&amp; Quality</v>
          </cell>
          <cell r="F1540" t="str">
            <v>from_HQ_pathway</v>
          </cell>
          <cell r="G1540" t="str">
            <v>no</v>
          </cell>
          <cell r="H1540" t="str">
            <v>yes</v>
          </cell>
          <cell r="I1540" t="str">
            <v>no</v>
          </cell>
          <cell r="J1540" t="str">
            <v>no</v>
          </cell>
          <cell r="K1540" t="str">
            <v>no</v>
          </cell>
          <cell r="L1540" t="str">
            <v>steelhead</v>
          </cell>
        </row>
        <row r="1541">
          <cell r="C1541" t="str">
            <v>Wenatchee River Derby 03</v>
          </cell>
          <cell r="D1541" t="str">
            <v>Side Channel/Off-Channel Habitat Restoration</v>
          </cell>
          <cell r="E1541" t="str">
            <v>Off-Channel- Side-Channels, Off-Channel- Side-Channels</v>
          </cell>
          <cell r="F1541" t="str">
            <v>from_HQ_pathway Winter Rearing</v>
          </cell>
          <cell r="G1541" t="str">
            <v>no</v>
          </cell>
          <cell r="H1541" t="str">
            <v>yes</v>
          </cell>
          <cell r="I1541" t="str">
            <v>no</v>
          </cell>
          <cell r="J1541" t="str">
            <v>yes</v>
          </cell>
          <cell r="K1541" t="str">
            <v>no</v>
          </cell>
          <cell r="L1541" t="str">
            <v>steelhead</v>
          </cell>
        </row>
        <row r="1542">
          <cell r="C1542" t="str">
            <v>Wenatchee River Derby 03</v>
          </cell>
          <cell r="D1542" t="str">
            <v>Channel Complexity Restoration</v>
          </cell>
          <cell r="E1542" t="str">
            <v>Bank Stability</v>
          </cell>
          <cell r="F1542" t="str">
            <v>from_HQ_pathway</v>
          </cell>
          <cell r="G1542" t="str">
            <v>no</v>
          </cell>
          <cell r="H1542" t="str">
            <v>yes</v>
          </cell>
          <cell r="I1542" t="str">
            <v>no</v>
          </cell>
          <cell r="J1542" t="str">
            <v>no</v>
          </cell>
          <cell r="K1542" t="str">
            <v>no</v>
          </cell>
          <cell r="L1542" t="str">
            <v>steelhead</v>
          </cell>
        </row>
        <row r="1543">
          <cell r="C1543" t="str">
            <v>Wenatchee River Derby 04</v>
          </cell>
          <cell r="D1543" t="str">
            <v>Water Quality Improvement</v>
          </cell>
          <cell r="E1543" t="str">
            <v>Temperature- Rearing</v>
          </cell>
          <cell r="F1543" t="str">
            <v>from_HQ_pathway</v>
          </cell>
          <cell r="G1543" t="str">
            <v>no</v>
          </cell>
          <cell r="H1543" t="str">
            <v>yes</v>
          </cell>
          <cell r="I1543" t="str">
            <v>no</v>
          </cell>
          <cell r="J1543" t="str">
            <v>no</v>
          </cell>
          <cell r="K1543" t="str">
            <v>no</v>
          </cell>
          <cell r="L1543" t="str">
            <v>steelhead</v>
          </cell>
        </row>
        <row r="1544">
          <cell r="C1544" t="str">
            <v>Wenatchee River Derby 04</v>
          </cell>
          <cell r="D1544" t="str">
            <v>Channel Modification</v>
          </cell>
          <cell r="E1544" t="str">
            <v>Flow- Summer Base Flow</v>
          </cell>
          <cell r="F1544" t="str">
            <v>from_HQ_pathway</v>
          </cell>
          <cell r="G1544" t="str">
            <v>no</v>
          </cell>
          <cell r="H1544" t="str">
            <v>yes</v>
          </cell>
          <cell r="I1544" t="str">
            <v>no</v>
          </cell>
          <cell r="J1544" t="str">
            <v>no</v>
          </cell>
          <cell r="K1544" t="str">
            <v>no</v>
          </cell>
          <cell r="L1544" t="str">
            <v>steelhead</v>
          </cell>
        </row>
        <row r="1545">
          <cell r="C1545" t="str">
            <v>Wenatchee River Derby 04</v>
          </cell>
          <cell r="D1545" t="str">
            <v>Instream Flow Acquisition</v>
          </cell>
          <cell r="E1545" t="str">
            <v>Flow- Summer Base Flow, Riparian- Structure, Riparian-Disturbance, Riparian- Canopy Cover, Riparian</v>
          </cell>
          <cell r="F1545" t="str">
            <v>from_HQ_pathway</v>
          </cell>
          <cell r="G1545" t="str">
            <v>no</v>
          </cell>
          <cell r="H1545" t="str">
            <v>yes</v>
          </cell>
          <cell r="I1545" t="str">
            <v>no</v>
          </cell>
          <cell r="J1545" t="str">
            <v>no</v>
          </cell>
          <cell r="K1545" t="str">
            <v>no</v>
          </cell>
          <cell r="L1545" t="str">
            <v>steelhead</v>
          </cell>
        </row>
        <row r="1546">
          <cell r="C1546" t="str">
            <v>Wenatchee River Derby 04</v>
          </cell>
          <cell r="D1546" t="str">
            <v>Restoration</v>
          </cell>
          <cell r="E1546" t="str">
            <v>Flow- Summer Base Flow, Riparian- Structure, Riparian-Disturbance, Riparian- Canopy Cover, Riparian</v>
          </cell>
          <cell r="F1546" t="str">
            <v>from_HQ_pathway</v>
          </cell>
          <cell r="G1546" t="str">
            <v>no</v>
          </cell>
          <cell r="H1546" t="str">
            <v>yes</v>
          </cell>
          <cell r="I1546" t="str">
            <v>no</v>
          </cell>
          <cell r="J1546" t="str">
            <v>no</v>
          </cell>
          <cell r="K1546" t="str">
            <v>no</v>
          </cell>
          <cell r="L1546" t="str">
            <v>steelhead</v>
          </cell>
        </row>
        <row r="1547">
          <cell r="C1547" t="str">
            <v>Wenatchee River Derby 04</v>
          </cell>
          <cell r="D1547" t="str">
            <v>Upland Management</v>
          </cell>
          <cell r="E1547" t="str">
            <v>Flow- Summer Base Flow</v>
          </cell>
          <cell r="F1547" t="str">
            <v>from_HQ_pathway</v>
          </cell>
          <cell r="G1547" t="str">
            <v>no</v>
          </cell>
          <cell r="H1547" t="str">
            <v>yes</v>
          </cell>
          <cell r="I1547" t="str">
            <v>no</v>
          </cell>
          <cell r="J1547" t="str">
            <v>no</v>
          </cell>
          <cell r="K1547" t="str">
            <v>no</v>
          </cell>
          <cell r="L1547" t="str">
            <v>steelhead</v>
          </cell>
        </row>
        <row r="1548">
          <cell r="C1548" t="str">
            <v>Wenatchee River Derby 04</v>
          </cell>
          <cell r="D1548" t="str">
            <v>Floodplain Reconnection</v>
          </cell>
          <cell r="E1548" t="str">
            <v>Riparian- Structure, Riparian-Disturbance, Riparian- Canopy Cover</v>
          </cell>
          <cell r="F1548" t="str">
            <v>from_HQ_pathway</v>
          </cell>
          <cell r="G1548" t="str">
            <v>no</v>
          </cell>
          <cell r="H1548" t="str">
            <v>yes</v>
          </cell>
          <cell r="I1548" t="str">
            <v>no</v>
          </cell>
          <cell r="J1548" t="str">
            <v>no</v>
          </cell>
          <cell r="K1548" t="str">
            <v>no</v>
          </cell>
          <cell r="L1548" t="str">
            <v>steelhead</v>
          </cell>
        </row>
        <row r="1549">
          <cell r="C1549" t="str">
            <v>Wenatchee River Derby 04</v>
          </cell>
          <cell r="D1549" t="str">
            <v>Side Channel/Off-Channel Habitat Restoration</v>
          </cell>
          <cell r="E1549" t="str">
            <v>Riparian- Structure, Riparian-Disturbance, Riparian- Canopy Cover, Riparian</v>
          </cell>
          <cell r="F1549" t="str">
            <v>from_HQ_pathway</v>
          </cell>
          <cell r="G1549" t="str">
            <v>no</v>
          </cell>
          <cell r="H1549" t="str">
            <v>yes</v>
          </cell>
          <cell r="I1549" t="str">
            <v>no</v>
          </cell>
          <cell r="J1549" t="str">
            <v>no</v>
          </cell>
          <cell r="K1549" t="str">
            <v>no</v>
          </cell>
          <cell r="L1549" t="str">
            <v>steelhead</v>
          </cell>
        </row>
        <row r="1550">
          <cell r="C1550" t="str">
            <v>Wenatchee River Derby 04</v>
          </cell>
          <cell r="D1550" t="str">
            <v>Bank Restoration</v>
          </cell>
          <cell r="E1550" t="str">
            <v>Riparian, % Fines/Embeddedness</v>
          </cell>
          <cell r="F1550" t="str">
            <v>from_HQ_pathway Winter Rearing</v>
          </cell>
          <cell r="G1550" t="str">
            <v>no</v>
          </cell>
          <cell r="H1550" t="str">
            <v>yes</v>
          </cell>
          <cell r="I1550" t="str">
            <v>no</v>
          </cell>
          <cell r="J1550" t="str">
            <v>yes</v>
          </cell>
          <cell r="K1550" t="str">
            <v>no</v>
          </cell>
          <cell r="L1550" t="str">
            <v>steelhead</v>
          </cell>
        </row>
        <row r="1551">
          <cell r="C1551" t="str">
            <v>Wenatchee River Derby 04</v>
          </cell>
          <cell r="D1551" t="str">
            <v>Floodplain Reconnection</v>
          </cell>
          <cell r="E1551" t="str">
            <v>Riparian</v>
          </cell>
          <cell r="F1551" t="str">
            <v>from_HQ_pathway</v>
          </cell>
          <cell r="G1551" t="str">
            <v>no</v>
          </cell>
          <cell r="H1551" t="str">
            <v>yes</v>
          </cell>
          <cell r="I1551" t="str">
            <v>no</v>
          </cell>
          <cell r="J1551" t="str">
            <v>no</v>
          </cell>
          <cell r="K1551" t="str">
            <v>no</v>
          </cell>
          <cell r="L1551" t="str">
            <v>steelhead</v>
          </cell>
        </row>
        <row r="1552">
          <cell r="C1552" t="str">
            <v>Wenatchee River Derby 04</v>
          </cell>
          <cell r="D1552" t="str">
            <v>Channel Complexity Restoration</v>
          </cell>
          <cell r="E1552" t="str">
            <v>Coarse Substrate, Cover- Wood, Pool Quantity&amp; Quality, Coarse Substrate, Cover- Wood</v>
          </cell>
          <cell r="F1552" t="str">
            <v>from_HQ_pathway Winter Rearing</v>
          </cell>
          <cell r="G1552" t="str">
            <v>no</v>
          </cell>
          <cell r="H1552" t="str">
            <v>yes</v>
          </cell>
          <cell r="I1552" t="str">
            <v>no</v>
          </cell>
          <cell r="J1552" t="str">
            <v>yes</v>
          </cell>
          <cell r="K1552" t="str">
            <v>no</v>
          </cell>
          <cell r="L1552" t="str">
            <v>steelhead</v>
          </cell>
        </row>
        <row r="1553">
          <cell r="C1553" t="str">
            <v>Wenatchee River Derby 04</v>
          </cell>
          <cell r="D1553" t="str">
            <v>Channel Modification</v>
          </cell>
          <cell r="E1553" t="str">
            <v>Coarse Substrate, Cover- Wood, Pool Quantity&amp; Quality, % Fines/Embeddedness, Coarse Substrate, Cover- Wood</v>
          </cell>
          <cell r="F1553" t="str">
            <v>from_HQ_pathway Winter Rearing</v>
          </cell>
          <cell r="G1553" t="str">
            <v>no</v>
          </cell>
          <cell r="H1553" t="str">
            <v>yes</v>
          </cell>
          <cell r="I1553" t="str">
            <v>no</v>
          </cell>
          <cell r="J1553" t="str">
            <v>yes</v>
          </cell>
          <cell r="K1553" t="str">
            <v>no</v>
          </cell>
          <cell r="L1553" t="str">
            <v>steelhead</v>
          </cell>
        </row>
        <row r="1554">
          <cell r="C1554" t="str">
            <v>Wenatchee River Derby 04</v>
          </cell>
          <cell r="D1554" t="str">
            <v>Fine Sediment Management</v>
          </cell>
          <cell r="E1554" t="str">
            <v>Coarse Substrate, Pool Quantity&amp; Quality, % Fines/Embeddedness, Coarse Substrate</v>
          </cell>
          <cell r="F1554" t="str">
            <v>from_HQ_pathway Winter Rearing</v>
          </cell>
          <cell r="G1554" t="str">
            <v>no</v>
          </cell>
          <cell r="H1554" t="str">
            <v>yes</v>
          </cell>
          <cell r="I1554" t="str">
            <v>no</v>
          </cell>
          <cell r="J1554" t="str">
            <v>yes</v>
          </cell>
          <cell r="K1554" t="str">
            <v>no</v>
          </cell>
          <cell r="L1554" t="str">
            <v>steelhead</v>
          </cell>
        </row>
        <row r="1555">
          <cell r="C1555" t="str">
            <v>Wenatchee River Derby 04</v>
          </cell>
          <cell r="D1555" t="str">
            <v>Channel Complexity Restoration</v>
          </cell>
          <cell r="E1555" t="str">
            <v>% Fines/Embeddedness</v>
          </cell>
          <cell r="F1555" t="str">
            <v>Winter Rearing</v>
          </cell>
          <cell r="G1555" t="str">
            <v>no</v>
          </cell>
          <cell r="H1555" t="str">
            <v>no</v>
          </cell>
          <cell r="I1555" t="str">
            <v>no</v>
          </cell>
          <cell r="J1555" t="str">
            <v>yes</v>
          </cell>
          <cell r="K1555" t="str">
            <v>no</v>
          </cell>
          <cell r="L1555" t="str">
            <v>steelhead</v>
          </cell>
        </row>
        <row r="1556">
          <cell r="C1556" t="str">
            <v>Wenatchee River Derby 05</v>
          </cell>
          <cell r="D1556" t="str">
            <v>Water Quality Improvement</v>
          </cell>
          <cell r="E1556" t="str">
            <v>Temperature- Rearing</v>
          </cell>
          <cell r="F1556" t="str">
            <v>from_HQ_pathway</v>
          </cell>
          <cell r="G1556" t="str">
            <v>no</v>
          </cell>
          <cell r="H1556" t="str">
            <v>yes</v>
          </cell>
          <cell r="I1556" t="str">
            <v>no</v>
          </cell>
          <cell r="J1556" t="str">
            <v>no</v>
          </cell>
          <cell r="K1556" t="str">
            <v>no</v>
          </cell>
          <cell r="L1556" t="str">
            <v>steelhead</v>
          </cell>
        </row>
        <row r="1557">
          <cell r="C1557" t="str">
            <v>Wenatchee River Derby 05</v>
          </cell>
          <cell r="D1557" t="str">
            <v>Floodplain Reconnection</v>
          </cell>
          <cell r="E1557" t="str">
            <v>Riparian- Structure, Riparian-Disturbance, Riparian- Canopy Cover</v>
          </cell>
          <cell r="F1557" t="str">
            <v>from_HQ_pathway</v>
          </cell>
          <cell r="G1557" t="str">
            <v>no</v>
          </cell>
          <cell r="H1557" t="str">
            <v>yes</v>
          </cell>
          <cell r="I1557" t="str">
            <v>no</v>
          </cell>
          <cell r="J1557" t="str">
            <v>no</v>
          </cell>
          <cell r="K1557" t="str">
            <v>no</v>
          </cell>
          <cell r="L1557" t="str">
            <v>steelhead</v>
          </cell>
        </row>
        <row r="1558">
          <cell r="C1558" t="str">
            <v>Wenatchee River Derby 05</v>
          </cell>
          <cell r="D1558" t="str">
            <v>Instream Flow Acquisition</v>
          </cell>
          <cell r="E1558" t="str">
            <v>Riparian- Structure, Riparian-Disturbance, Riparian- Canopy Cover, Riparian</v>
          </cell>
          <cell r="F1558" t="str">
            <v>from_HQ_pathway</v>
          </cell>
          <cell r="G1558" t="str">
            <v>no</v>
          </cell>
          <cell r="H1558" t="str">
            <v>yes</v>
          </cell>
          <cell r="I1558" t="str">
            <v>no</v>
          </cell>
          <cell r="J1558" t="str">
            <v>no</v>
          </cell>
          <cell r="K1558" t="str">
            <v>no</v>
          </cell>
          <cell r="L1558" t="str">
            <v>steelhead</v>
          </cell>
        </row>
        <row r="1559">
          <cell r="C1559" t="str">
            <v>Wenatchee River Derby 05</v>
          </cell>
          <cell r="D1559" t="str">
            <v>Restoration</v>
          </cell>
          <cell r="E1559" t="str">
            <v>Riparian- Structure, Riparian-Disturbance, Riparian- Canopy Cover, Riparian</v>
          </cell>
          <cell r="F1559" t="str">
            <v>from_HQ_pathway</v>
          </cell>
          <cell r="G1559" t="str">
            <v>no</v>
          </cell>
          <cell r="H1559" t="str">
            <v>yes</v>
          </cell>
          <cell r="I1559" t="str">
            <v>no</v>
          </cell>
          <cell r="J1559" t="str">
            <v>no</v>
          </cell>
          <cell r="K1559" t="str">
            <v>no</v>
          </cell>
          <cell r="L1559" t="str">
            <v>steelhead</v>
          </cell>
        </row>
        <row r="1560">
          <cell r="C1560" t="str">
            <v>Wenatchee River Derby 05</v>
          </cell>
          <cell r="D1560" t="str">
            <v>Side Channel/Off-Channel Habitat Restoration</v>
          </cell>
          <cell r="E1560" t="str">
            <v>Riparian- Structure, Riparian-Disturbance, Riparian- Canopy Cover, Riparian</v>
          </cell>
          <cell r="F1560" t="str">
            <v>from_HQ_pathway</v>
          </cell>
          <cell r="G1560" t="str">
            <v>no</v>
          </cell>
          <cell r="H1560" t="str">
            <v>yes</v>
          </cell>
          <cell r="I1560" t="str">
            <v>no</v>
          </cell>
          <cell r="J1560" t="str">
            <v>no</v>
          </cell>
          <cell r="K1560" t="str">
            <v>no</v>
          </cell>
          <cell r="L1560" t="str">
            <v>steelhead</v>
          </cell>
        </row>
        <row r="1561">
          <cell r="C1561" t="str">
            <v>Wenatchee River Derby 05</v>
          </cell>
          <cell r="D1561" t="str">
            <v>Bank Restoration</v>
          </cell>
          <cell r="E1561" t="str">
            <v>Riparian, % Fines/Embeddedness</v>
          </cell>
          <cell r="F1561" t="str">
            <v>from_HQ_pathway Winter Rearing</v>
          </cell>
          <cell r="G1561" t="str">
            <v>no</v>
          </cell>
          <cell r="H1561" t="str">
            <v>yes</v>
          </cell>
          <cell r="I1561" t="str">
            <v>no</v>
          </cell>
          <cell r="J1561" t="str">
            <v>yes</v>
          </cell>
          <cell r="K1561" t="str">
            <v>no</v>
          </cell>
          <cell r="L1561" t="str">
            <v>steelhead</v>
          </cell>
        </row>
        <row r="1562">
          <cell r="C1562" t="str">
            <v>Wenatchee River Derby 05</v>
          </cell>
          <cell r="D1562" t="str">
            <v>Floodplain Reconnection</v>
          </cell>
          <cell r="E1562" t="str">
            <v>Riparian</v>
          </cell>
          <cell r="F1562" t="str">
            <v>from_HQ_pathway</v>
          </cell>
          <cell r="G1562" t="str">
            <v>no</v>
          </cell>
          <cell r="H1562" t="str">
            <v>yes</v>
          </cell>
          <cell r="I1562" t="str">
            <v>no</v>
          </cell>
          <cell r="J1562" t="str">
            <v>no</v>
          </cell>
          <cell r="K1562" t="str">
            <v>no</v>
          </cell>
          <cell r="L1562" t="str">
            <v>steelhead</v>
          </cell>
        </row>
        <row r="1563">
          <cell r="C1563" t="str">
            <v>Wenatchee River Derby 05</v>
          </cell>
          <cell r="D1563" t="str">
            <v>Channel Complexity Restoration</v>
          </cell>
          <cell r="E1563" t="str">
            <v>Coarse Substrate, Cover- Wood, Pool Quantity&amp; Quality, Coarse Substrate, Cover- Wood</v>
          </cell>
          <cell r="F1563" t="str">
            <v>from_HQ_pathway Winter Rearing</v>
          </cell>
          <cell r="G1563" t="str">
            <v>no</v>
          </cell>
          <cell r="H1563" t="str">
            <v>yes</v>
          </cell>
          <cell r="I1563" t="str">
            <v>no</v>
          </cell>
          <cell r="J1563" t="str">
            <v>yes</v>
          </cell>
          <cell r="K1563" t="str">
            <v>no</v>
          </cell>
          <cell r="L1563" t="str">
            <v>steelhead</v>
          </cell>
        </row>
        <row r="1564">
          <cell r="C1564" t="str">
            <v>Wenatchee River Derby 05</v>
          </cell>
          <cell r="D1564" t="str">
            <v>Channel Modification</v>
          </cell>
          <cell r="E1564" t="str">
            <v>Coarse Substrate, Cover- Wood, Pool Quantity&amp; Quality, % Fines/Embeddedness, Coarse Substrate, Cover- Wood</v>
          </cell>
          <cell r="F1564" t="str">
            <v>from_HQ_pathway Winter Rearing</v>
          </cell>
          <cell r="G1564" t="str">
            <v>no</v>
          </cell>
          <cell r="H1564" t="str">
            <v>yes</v>
          </cell>
          <cell r="I1564" t="str">
            <v>no</v>
          </cell>
          <cell r="J1564" t="str">
            <v>yes</v>
          </cell>
          <cell r="K1564" t="str">
            <v>no</v>
          </cell>
          <cell r="L1564" t="str">
            <v>steelhead</v>
          </cell>
        </row>
        <row r="1565">
          <cell r="C1565" t="str">
            <v>Wenatchee River Derby 05</v>
          </cell>
          <cell r="D1565" t="str">
            <v>Fine Sediment Management</v>
          </cell>
          <cell r="E1565" t="str">
            <v>Coarse Substrate, Pool Quantity&amp; Quality, % Fines/Embeddedness, Coarse Substrate</v>
          </cell>
          <cell r="F1565" t="str">
            <v>from_HQ_pathway Winter Rearing</v>
          </cell>
          <cell r="G1565" t="str">
            <v>no</v>
          </cell>
          <cell r="H1565" t="str">
            <v>yes</v>
          </cell>
          <cell r="I1565" t="str">
            <v>no</v>
          </cell>
          <cell r="J1565" t="str">
            <v>yes</v>
          </cell>
          <cell r="K1565" t="str">
            <v>no</v>
          </cell>
          <cell r="L1565" t="str">
            <v>steelhead</v>
          </cell>
        </row>
        <row r="1566">
          <cell r="C1566" t="str">
            <v>Wenatchee River Derby 05</v>
          </cell>
          <cell r="D1566" t="str">
            <v>Channel Complexity Restoration</v>
          </cell>
          <cell r="E1566" t="str">
            <v>% Fines/Embeddedness</v>
          </cell>
          <cell r="F1566" t="str">
            <v>Winter Rearing</v>
          </cell>
          <cell r="G1566" t="str">
            <v>no</v>
          </cell>
          <cell r="H1566" t="str">
            <v>no</v>
          </cell>
          <cell r="I1566" t="str">
            <v>no</v>
          </cell>
          <cell r="J1566" t="str">
            <v>yes</v>
          </cell>
          <cell r="K1566" t="str">
            <v>no</v>
          </cell>
          <cell r="L1566" t="str">
            <v>steelhead</v>
          </cell>
        </row>
        <row r="1567">
          <cell r="C1567" t="str">
            <v>Wenatchee River Derby 06</v>
          </cell>
          <cell r="D1567" t="str">
            <v>Water Quality Improvement</v>
          </cell>
          <cell r="E1567" t="str">
            <v>Temperature- Rearing</v>
          </cell>
          <cell r="F1567" t="str">
            <v>from_HQ_pathway</v>
          </cell>
          <cell r="G1567" t="str">
            <v>no</v>
          </cell>
          <cell r="H1567" t="str">
            <v>yes</v>
          </cell>
          <cell r="I1567" t="str">
            <v>no</v>
          </cell>
          <cell r="J1567" t="str">
            <v>no</v>
          </cell>
          <cell r="K1567" t="str">
            <v>no</v>
          </cell>
          <cell r="L1567" t="str">
            <v>steelhead</v>
          </cell>
        </row>
        <row r="1568">
          <cell r="C1568" t="str">
            <v>Wenatchee River Derby 06</v>
          </cell>
          <cell r="D1568" t="str">
            <v>Floodplain Reconnection</v>
          </cell>
          <cell r="E1568" t="str">
            <v>Riparian- Structure, Riparian-Disturbance, Riparian- Canopy Cover, Off-Channel- Floodplain</v>
          </cell>
          <cell r="F1568" t="str">
            <v>from_HQ_pathway</v>
          </cell>
          <cell r="G1568" t="str">
            <v>no</v>
          </cell>
          <cell r="H1568" t="str">
            <v>yes</v>
          </cell>
          <cell r="I1568" t="str">
            <v>no</v>
          </cell>
          <cell r="J1568" t="str">
            <v>no</v>
          </cell>
          <cell r="K1568" t="str">
            <v>no</v>
          </cell>
          <cell r="L1568" t="str">
            <v>steelhead</v>
          </cell>
        </row>
        <row r="1569">
          <cell r="C1569" t="str">
            <v>Wenatchee River Derby 06</v>
          </cell>
          <cell r="D1569" t="str">
            <v>Instream Flow Acquisition</v>
          </cell>
          <cell r="E1569" t="str">
            <v>Riparian- Structure, Riparian-Disturbance, Riparian- Canopy Cover, Riparian</v>
          </cell>
          <cell r="F1569" t="str">
            <v>from_HQ_pathway</v>
          </cell>
          <cell r="G1569" t="str">
            <v>no</v>
          </cell>
          <cell r="H1569" t="str">
            <v>yes</v>
          </cell>
          <cell r="I1569" t="str">
            <v>no</v>
          </cell>
          <cell r="J1569" t="str">
            <v>no</v>
          </cell>
          <cell r="K1569" t="str">
            <v>no</v>
          </cell>
          <cell r="L1569" t="str">
            <v>steelhead</v>
          </cell>
        </row>
        <row r="1570">
          <cell r="C1570" t="str">
            <v>Wenatchee River Derby 06</v>
          </cell>
          <cell r="D1570" t="str">
            <v>Restoration</v>
          </cell>
          <cell r="E1570" t="str">
            <v>Riparian- Structure, Riparian-Disturbance, Riparian- Canopy Cover, Riparian</v>
          </cell>
          <cell r="F1570" t="str">
            <v>from_HQ_pathway</v>
          </cell>
          <cell r="G1570" t="str">
            <v>no</v>
          </cell>
          <cell r="H1570" t="str">
            <v>yes</v>
          </cell>
          <cell r="I1570" t="str">
            <v>no</v>
          </cell>
          <cell r="J1570" t="str">
            <v>no</v>
          </cell>
          <cell r="K1570" t="str">
            <v>no</v>
          </cell>
          <cell r="L1570" t="str">
            <v>steelhead</v>
          </cell>
        </row>
        <row r="1571">
          <cell r="C1571" t="str">
            <v>Wenatchee River Derby 06</v>
          </cell>
          <cell r="D1571" t="str">
            <v>Side Channel/Off-Channel Habitat Restoration</v>
          </cell>
          <cell r="E1571" t="str">
            <v>Riparian- Structure, Riparian-Disturbance, Riparian- Canopy Cover, Riparian, Channel Stability</v>
          </cell>
          <cell r="F1571" t="str">
            <v>from_HQ_pathway</v>
          </cell>
          <cell r="G1571" t="str">
            <v>no</v>
          </cell>
          <cell r="H1571" t="str">
            <v>yes</v>
          </cell>
          <cell r="I1571" t="str">
            <v>no</v>
          </cell>
          <cell r="J1571" t="str">
            <v>no</v>
          </cell>
          <cell r="K1571" t="str">
            <v>no</v>
          </cell>
          <cell r="L1571" t="str">
            <v>steelhead</v>
          </cell>
        </row>
        <row r="1572">
          <cell r="C1572" t="str">
            <v>Wenatchee River Derby 06</v>
          </cell>
          <cell r="D1572" t="str">
            <v>Bank Restoration</v>
          </cell>
          <cell r="E1572" t="str">
            <v>Riparian, Channel Stability</v>
          </cell>
          <cell r="F1572" t="str">
            <v>from_HQ_pathway</v>
          </cell>
          <cell r="G1572" t="str">
            <v>no</v>
          </cell>
          <cell r="H1572" t="str">
            <v>yes</v>
          </cell>
          <cell r="I1572" t="str">
            <v>no</v>
          </cell>
          <cell r="J1572" t="str">
            <v>no</v>
          </cell>
          <cell r="K1572" t="str">
            <v>no</v>
          </cell>
          <cell r="L1572" t="str">
            <v>steelhead</v>
          </cell>
        </row>
        <row r="1573">
          <cell r="C1573" t="str">
            <v>Wenatchee River Derby 06</v>
          </cell>
          <cell r="D1573" t="str">
            <v>Floodplain Reconnection</v>
          </cell>
          <cell r="E1573" t="str">
            <v>Riparian, Channel Stability</v>
          </cell>
          <cell r="F1573" t="str">
            <v>from_HQ_pathway</v>
          </cell>
          <cell r="G1573" t="str">
            <v>no</v>
          </cell>
          <cell r="H1573" t="str">
            <v>yes</v>
          </cell>
          <cell r="I1573" t="str">
            <v>no</v>
          </cell>
          <cell r="J1573" t="str">
            <v>no</v>
          </cell>
          <cell r="K1573" t="str">
            <v>no</v>
          </cell>
          <cell r="L1573" t="str">
            <v>steelhead</v>
          </cell>
        </row>
        <row r="1574">
          <cell r="C1574" t="str">
            <v>Wenatchee River Derby 06</v>
          </cell>
          <cell r="D1574" t="str">
            <v>Channel Complexity Restoration</v>
          </cell>
          <cell r="E1574" t="str">
            <v>Cover- Wood, Pool Quantity&amp; Quality</v>
          </cell>
          <cell r="F1574" t="str">
            <v>from_HQ_pathway</v>
          </cell>
          <cell r="G1574" t="str">
            <v>no</v>
          </cell>
          <cell r="H1574" t="str">
            <v>yes</v>
          </cell>
          <cell r="I1574" t="str">
            <v>no</v>
          </cell>
          <cell r="J1574" t="str">
            <v>no</v>
          </cell>
          <cell r="K1574" t="str">
            <v>no</v>
          </cell>
          <cell r="L1574" t="str">
            <v>steelhead</v>
          </cell>
        </row>
        <row r="1575">
          <cell r="C1575" t="str">
            <v>Wenatchee River Derby 06</v>
          </cell>
          <cell r="D1575" t="str">
            <v>Channel Modification</v>
          </cell>
          <cell r="E1575" t="str">
            <v>Cover- Wood, Pool Quantity&amp; Quality, Channel Stability</v>
          </cell>
          <cell r="F1575" t="str">
            <v>from_HQ_pathway</v>
          </cell>
          <cell r="G1575" t="str">
            <v>no</v>
          </cell>
          <cell r="H1575" t="str">
            <v>yes</v>
          </cell>
          <cell r="I1575" t="str">
            <v>no</v>
          </cell>
          <cell r="J1575" t="str">
            <v>no</v>
          </cell>
          <cell r="K1575" t="str">
            <v>no</v>
          </cell>
          <cell r="L1575" t="str">
            <v>steelhead</v>
          </cell>
        </row>
        <row r="1576">
          <cell r="C1576" t="str">
            <v>Wenatchee River Derby 06</v>
          </cell>
          <cell r="D1576" t="str">
            <v>Fine Sediment Management</v>
          </cell>
          <cell r="E1576" t="str">
            <v>Pool Quantity&amp; Quality</v>
          </cell>
          <cell r="F1576" t="str">
            <v>from_HQ_pathway</v>
          </cell>
          <cell r="G1576" t="str">
            <v>no</v>
          </cell>
          <cell r="H1576" t="str">
            <v>yes</v>
          </cell>
          <cell r="I1576" t="str">
            <v>no</v>
          </cell>
          <cell r="J1576" t="str">
            <v>no</v>
          </cell>
          <cell r="K1576" t="str">
            <v>no</v>
          </cell>
          <cell r="L1576" t="str">
            <v>steelhead</v>
          </cell>
        </row>
        <row r="1577">
          <cell r="C1577" t="str">
            <v>Wenatchee River Derby 06</v>
          </cell>
          <cell r="D1577" t="str">
            <v>Side Channel/Off-Channel Habitat Restoration</v>
          </cell>
          <cell r="E1577" t="str">
            <v>Off-Channel- Side-Channels</v>
          </cell>
          <cell r="F1577" t="str">
            <v>from_HQ_pathway</v>
          </cell>
          <cell r="G1577" t="str">
            <v>no</v>
          </cell>
          <cell r="H1577" t="str">
            <v>yes</v>
          </cell>
          <cell r="I1577" t="str">
            <v>no</v>
          </cell>
          <cell r="J1577" t="str">
            <v>no</v>
          </cell>
          <cell r="K1577" t="str">
            <v>no</v>
          </cell>
          <cell r="L1577" t="str">
            <v>steelhead</v>
          </cell>
        </row>
        <row r="1578">
          <cell r="C1578" t="str">
            <v>Wenatchee River Derby 06</v>
          </cell>
          <cell r="D1578" t="str">
            <v>Channel Complexity Restoration</v>
          </cell>
          <cell r="E1578" t="str">
            <v>Channel Stability</v>
          </cell>
          <cell r="F1578" t="str">
            <v>from_HQ_pathway</v>
          </cell>
          <cell r="G1578" t="str">
            <v>no</v>
          </cell>
          <cell r="H1578" t="str">
            <v>yes</v>
          </cell>
          <cell r="I1578" t="str">
            <v>no</v>
          </cell>
          <cell r="J1578" t="str">
            <v>no</v>
          </cell>
          <cell r="K1578" t="str">
            <v>no</v>
          </cell>
          <cell r="L1578" t="str">
            <v>steelhead</v>
          </cell>
        </row>
        <row r="1579">
          <cell r="C1579" t="str">
            <v>Wenatchee River Nahahum 07</v>
          </cell>
          <cell r="D1579" t="str">
            <v>Water Quality Improvement</v>
          </cell>
          <cell r="E1579" t="str">
            <v>Temperature- Rearing</v>
          </cell>
          <cell r="F1579" t="str">
            <v>from_HQ_pathway</v>
          </cell>
          <cell r="G1579" t="str">
            <v>no</v>
          </cell>
          <cell r="H1579" t="str">
            <v>yes</v>
          </cell>
          <cell r="I1579" t="str">
            <v>no</v>
          </cell>
          <cell r="J1579" t="str">
            <v>no</v>
          </cell>
          <cell r="K1579" t="str">
            <v>no</v>
          </cell>
          <cell r="L1579" t="str">
            <v>steelhead</v>
          </cell>
        </row>
        <row r="1580">
          <cell r="C1580" t="str">
            <v>Wenatchee River Nahahum 07</v>
          </cell>
          <cell r="D1580" t="str">
            <v>Floodplain Reconnection</v>
          </cell>
          <cell r="E1580" t="str">
            <v>Riparian- Structure, Riparian-Disturbance, Riparian- Canopy Cover, Off-Channel- Floodplain</v>
          </cell>
          <cell r="F1580" t="str">
            <v>from_HQ_pathway</v>
          </cell>
          <cell r="G1580" t="str">
            <v>no</v>
          </cell>
          <cell r="H1580" t="str">
            <v>yes</v>
          </cell>
          <cell r="I1580" t="str">
            <v>no</v>
          </cell>
          <cell r="J1580" t="str">
            <v>no</v>
          </cell>
          <cell r="K1580" t="str">
            <v>no</v>
          </cell>
          <cell r="L1580" t="str">
            <v>steelhead</v>
          </cell>
        </row>
        <row r="1581">
          <cell r="C1581" t="str">
            <v>Wenatchee River Nahahum 07</v>
          </cell>
          <cell r="D1581" t="str">
            <v>Instream Flow Acquisition</v>
          </cell>
          <cell r="E1581" t="str">
            <v>Riparian- Structure, Riparian-Disturbance, Riparian- Canopy Cover, Riparian</v>
          </cell>
          <cell r="F1581" t="str">
            <v>from_HQ_pathway</v>
          </cell>
          <cell r="G1581" t="str">
            <v>no</v>
          </cell>
          <cell r="H1581" t="str">
            <v>yes</v>
          </cell>
          <cell r="I1581" t="str">
            <v>no</v>
          </cell>
          <cell r="J1581" t="str">
            <v>no</v>
          </cell>
          <cell r="K1581" t="str">
            <v>no</v>
          </cell>
          <cell r="L1581" t="str">
            <v>steelhead</v>
          </cell>
        </row>
        <row r="1582">
          <cell r="C1582" t="str">
            <v>Wenatchee River Nahahum 07</v>
          </cell>
          <cell r="D1582" t="str">
            <v>Restoration</v>
          </cell>
          <cell r="E1582" t="str">
            <v>Riparian- Structure, Riparian-Disturbance, Riparian- Canopy Cover, Riparian</v>
          </cell>
          <cell r="F1582" t="str">
            <v>from_HQ_pathway</v>
          </cell>
          <cell r="G1582" t="str">
            <v>no</v>
          </cell>
          <cell r="H1582" t="str">
            <v>yes</v>
          </cell>
          <cell r="I1582" t="str">
            <v>no</v>
          </cell>
          <cell r="J1582" t="str">
            <v>no</v>
          </cell>
          <cell r="K1582" t="str">
            <v>no</v>
          </cell>
          <cell r="L1582" t="str">
            <v>steelhead</v>
          </cell>
        </row>
        <row r="1583">
          <cell r="C1583" t="str">
            <v>Wenatchee River Nahahum 07</v>
          </cell>
          <cell r="D1583" t="str">
            <v>Side Channel/Off-Channel Habitat Restoration</v>
          </cell>
          <cell r="E1583" t="str">
            <v>Riparian- Structure, Riparian-Disturbance, Riparian- Canopy Cover, Riparian, Channel Stability, Bank Stability, Stability</v>
          </cell>
          <cell r="F1583" t="str">
            <v>from_HQ_pathway</v>
          </cell>
          <cell r="G1583" t="str">
            <v>no</v>
          </cell>
          <cell r="H1583" t="str">
            <v>yes</v>
          </cell>
          <cell r="I1583" t="str">
            <v>no</v>
          </cell>
          <cell r="J1583" t="str">
            <v>no</v>
          </cell>
          <cell r="K1583" t="str">
            <v>no</v>
          </cell>
          <cell r="L1583" t="str">
            <v>steelhead</v>
          </cell>
        </row>
        <row r="1584">
          <cell r="C1584" t="str">
            <v>Wenatchee River Nahahum 07</v>
          </cell>
          <cell r="D1584" t="str">
            <v>Bank Restoration</v>
          </cell>
          <cell r="E1584" t="str">
            <v>Riparian, Channel Stability, Bank Stability, Stability</v>
          </cell>
          <cell r="F1584" t="str">
            <v>from_HQ_pathway</v>
          </cell>
          <cell r="G1584" t="str">
            <v>no</v>
          </cell>
          <cell r="H1584" t="str">
            <v>yes</v>
          </cell>
          <cell r="I1584" t="str">
            <v>no</v>
          </cell>
          <cell r="J1584" t="str">
            <v>no</v>
          </cell>
          <cell r="K1584" t="str">
            <v>no</v>
          </cell>
          <cell r="L1584" t="str">
            <v>steelhead</v>
          </cell>
        </row>
        <row r="1585">
          <cell r="C1585" t="str">
            <v>Wenatchee River Nahahum 07</v>
          </cell>
          <cell r="D1585" t="str">
            <v>Floodplain Reconnection</v>
          </cell>
          <cell r="E1585" t="str">
            <v>Riparian, Channel Stability, Bank Stability, Stability</v>
          </cell>
          <cell r="F1585" t="str">
            <v>from_HQ_pathway</v>
          </cell>
          <cell r="G1585" t="str">
            <v>no</v>
          </cell>
          <cell r="H1585" t="str">
            <v>yes</v>
          </cell>
          <cell r="I1585" t="str">
            <v>no</v>
          </cell>
          <cell r="J1585" t="str">
            <v>no</v>
          </cell>
          <cell r="K1585" t="str">
            <v>no</v>
          </cell>
          <cell r="L1585" t="str">
            <v>steelhead</v>
          </cell>
        </row>
        <row r="1586">
          <cell r="C1586" t="str">
            <v>Wenatchee River Nahahum 07</v>
          </cell>
          <cell r="D1586" t="str">
            <v>Channel Complexity Restoration</v>
          </cell>
          <cell r="E1586" t="str">
            <v>Cover- Wood, Pool Quantity&amp; Quality, Cover- Wood</v>
          </cell>
          <cell r="F1586" t="str">
            <v>from_HQ_pathway Winter Rearing</v>
          </cell>
          <cell r="G1586" t="str">
            <v>no</v>
          </cell>
          <cell r="H1586" t="str">
            <v>yes</v>
          </cell>
          <cell r="I1586" t="str">
            <v>no</v>
          </cell>
          <cell r="J1586" t="str">
            <v>yes</v>
          </cell>
          <cell r="K1586" t="str">
            <v>no</v>
          </cell>
          <cell r="L1586" t="str">
            <v>steelhead</v>
          </cell>
        </row>
        <row r="1587">
          <cell r="C1587" t="str">
            <v>Wenatchee River Nahahum 07</v>
          </cell>
          <cell r="D1587" t="str">
            <v>Channel Modification</v>
          </cell>
          <cell r="E1587" t="str">
            <v>Cover- Wood, Pool Quantity&amp; Quality, Channel Stability, Bank Stability, Stability, Cover- Wood</v>
          </cell>
          <cell r="F1587" t="str">
            <v>from_HQ_pathway Winter Rearing</v>
          </cell>
          <cell r="G1587" t="str">
            <v>no</v>
          </cell>
          <cell r="H1587" t="str">
            <v>yes</v>
          </cell>
          <cell r="I1587" t="str">
            <v>no</v>
          </cell>
          <cell r="J1587" t="str">
            <v>yes</v>
          </cell>
          <cell r="K1587" t="str">
            <v>no</v>
          </cell>
          <cell r="L1587" t="str">
            <v>steelhead</v>
          </cell>
        </row>
        <row r="1588">
          <cell r="C1588" t="str">
            <v>Wenatchee River Nahahum 07</v>
          </cell>
          <cell r="D1588" t="str">
            <v>Fine Sediment Management</v>
          </cell>
          <cell r="E1588" t="str">
            <v>Pool Quantity&amp; Quality</v>
          </cell>
          <cell r="F1588" t="str">
            <v>from_HQ_pathway</v>
          </cell>
          <cell r="G1588" t="str">
            <v>no</v>
          </cell>
          <cell r="H1588" t="str">
            <v>yes</v>
          </cell>
          <cell r="I1588" t="str">
            <v>no</v>
          </cell>
          <cell r="J1588" t="str">
            <v>no</v>
          </cell>
          <cell r="K1588" t="str">
            <v>no</v>
          </cell>
          <cell r="L1588" t="str">
            <v>steelhead</v>
          </cell>
        </row>
        <row r="1589">
          <cell r="C1589" t="str">
            <v>Wenatchee River Nahahum 07</v>
          </cell>
          <cell r="D1589" t="str">
            <v>Side Channel/Off-Channel Habitat Restoration</v>
          </cell>
          <cell r="E1589" t="str">
            <v>Off-Channel- Side-Channels, Off-Channel- Side-Channels</v>
          </cell>
          <cell r="F1589" t="str">
            <v>from_HQ_pathway Winter Rearing</v>
          </cell>
          <cell r="G1589" t="str">
            <v>no</v>
          </cell>
          <cell r="H1589" t="str">
            <v>yes</v>
          </cell>
          <cell r="I1589" t="str">
            <v>no</v>
          </cell>
          <cell r="J1589" t="str">
            <v>yes</v>
          </cell>
          <cell r="K1589" t="str">
            <v>no</v>
          </cell>
          <cell r="L1589" t="str">
            <v>steelhead</v>
          </cell>
        </row>
        <row r="1590">
          <cell r="C1590" t="str">
            <v>Wenatchee River Nahahum 07</v>
          </cell>
          <cell r="D1590" t="str">
            <v>Channel Complexity Restoration</v>
          </cell>
          <cell r="E1590" t="str">
            <v>Channel Stability, Bank Stability, Stability</v>
          </cell>
          <cell r="F1590" t="str">
            <v>from_HQ_pathway</v>
          </cell>
          <cell r="G1590" t="str">
            <v>no</v>
          </cell>
          <cell r="H1590" t="str">
            <v>yes</v>
          </cell>
          <cell r="I1590" t="str">
            <v>no</v>
          </cell>
          <cell r="J1590" t="str">
            <v>no</v>
          </cell>
          <cell r="K1590" t="str">
            <v>no</v>
          </cell>
          <cell r="L1590" t="str">
            <v>steelhead</v>
          </cell>
        </row>
        <row r="1591">
          <cell r="C1591" t="str">
            <v>Wenatchee River Ollala 01</v>
          </cell>
          <cell r="D1591" t="str">
            <v>Water Quality Improvement</v>
          </cell>
          <cell r="E1591" t="str">
            <v>Temperature- Rearing</v>
          </cell>
          <cell r="F1591" t="str">
            <v>from_HQ_pathway</v>
          </cell>
          <cell r="G1591" t="str">
            <v>no</v>
          </cell>
          <cell r="H1591" t="str">
            <v>yes</v>
          </cell>
          <cell r="I1591" t="str">
            <v>no</v>
          </cell>
          <cell r="J1591" t="str">
            <v>no</v>
          </cell>
          <cell r="K1591" t="str">
            <v>no</v>
          </cell>
          <cell r="L1591" t="str">
            <v>steelhead</v>
          </cell>
        </row>
        <row r="1592">
          <cell r="C1592" t="str">
            <v>Wenatchee River Ollala 01</v>
          </cell>
          <cell r="D1592" t="str">
            <v>Floodplain Reconnection</v>
          </cell>
          <cell r="E1592" t="str">
            <v>Riparian- Structure, Riparian-Disturbance, Riparian- Canopy Cover, Off-Channel- Floodplain</v>
          </cell>
          <cell r="F1592" t="str">
            <v>from_HQ_pathway</v>
          </cell>
          <cell r="G1592" t="str">
            <v>no</v>
          </cell>
          <cell r="H1592" t="str">
            <v>yes</v>
          </cell>
          <cell r="I1592" t="str">
            <v>no</v>
          </cell>
          <cell r="J1592" t="str">
            <v>no</v>
          </cell>
          <cell r="K1592" t="str">
            <v>no</v>
          </cell>
          <cell r="L1592" t="str">
            <v>steelhead</v>
          </cell>
        </row>
        <row r="1593">
          <cell r="C1593" t="str">
            <v>Wenatchee River Ollala 01</v>
          </cell>
          <cell r="D1593" t="str">
            <v>Instream Flow Acquisition</v>
          </cell>
          <cell r="E1593" t="str">
            <v>Riparian- Structure, Riparian-Disturbance, Riparian- Canopy Cover, Riparian</v>
          </cell>
          <cell r="F1593" t="str">
            <v>from_HQ_pathway</v>
          </cell>
          <cell r="G1593" t="str">
            <v>no</v>
          </cell>
          <cell r="H1593" t="str">
            <v>yes</v>
          </cell>
          <cell r="I1593" t="str">
            <v>no</v>
          </cell>
          <cell r="J1593" t="str">
            <v>no</v>
          </cell>
          <cell r="K1593" t="str">
            <v>no</v>
          </cell>
          <cell r="L1593" t="str">
            <v>steelhead</v>
          </cell>
        </row>
        <row r="1594">
          <cell r="C1594" t="str">
            <v>Wenatchee River Ollala 01</v>
          </cell>
          <cell r="D1594" t="str">
            <v>Restoration</v>
          </cell>
          <cell r="E1594" t="str">
            <v>Riparian- Structure, Riparian-Disturbance, Riparian- Canopy Cover, Riparian</v>
          </cell>
          <cell r="F1594" t="str">
            <v>from_HQ_pathway</v>
          </cell>
          <cell r="G1594" t="str">
            <v>no</v>
          </cell>
          <cell r="H1594" t="str">
            <v>yes</v>
          </cell>
          <cell r="I1594" t="str">
            <v>no</v>
          </cell>
          <cell r="J1594" t="str">
            <v>no</v>
          </cell>
          <cell r="K1594" t="str">
            <v>no</v>
          </cell>
          <cell r="L1594" t="str">
            <v>steelhead</v>
          </cell>
        </row>
        <row r="1595">
          <cell r="C1595" t="str">
            <v>Wenatchee River Ollala 01</v>
          </cell>
          <cell r="D1595" t="str">
            <v>Side Channel/Off-Channel Habitat Restoration</v>
          </cell>
          <cell r="E1595" t="str">
            <v>Riparian- Structure, Riparian-Disturbance, Riparian- Canopy Cover, Riparian, Channel Stability, Bank Stability, Stability</v>
          </cell>
          <cell r="F1595" t="str">
            <v>from_HQ_pathway</v>
          </cell>
          <cell r="G1595" t="str">
            <v>no</v>
          </cell>
          <cell r="H1595" t="str">
            <v>yes</v>
          </cell>
          <cell r="I1595" t="str">
            <v>no</v>
          </cell>
          <cell r="J1595" t="str">
            <v>no</v>
          </cell>
          <cell r="K1595" t="str">
            <v>no</v>
          </cell>
          <cell r="L1595" t="str">
            <v>steelhead</v>
          </cell>
        </row>
        <row r="1596">
          <cell r="C1596" t="str">
            <v>Wenatchee River Ollala 01</v>
          </cell>
          <cell r="D1596" t="str">
            <v>Bank Restoration</v>
          </cell>
          <cell r="E1596" t="str">
            <v>Riparian, Channel Stability, Bank Stability, Stability</v>
          </cell>
          <cell r="F1596" t="str">
            <v>from_HQ_pathway</v>
          </cell>
          <cell r="G1596" t="str">
            <v>no</v>
          </cell>
          <cell r="H1596" t="str">
            <v>yes</v>
          </cell>
          <cell r="I1596" t="str">
            <v>no</v>
          </cell>
          <cell r="J1596" t="str">
            <v>no</v>
          </cell>
          <cell r="K1596" t="str">
            <v>no</v>
          </cell>
          <cell r="L1596" t="str">
            <v>steelhead</v>
          </cell>
        </row>
        <row r="1597">
          <cell r="C1597" t="str">
            <v>Wenatchee River Ollala 01</v>
          </cell>
          <cell r="D1597" t="str">
            <v>Floodplain Reconnection</v>
          </cell>
          <cell r="E1597" t="str">
            <v>Riparian, Channel Stability, Bank Stability, Stability</v>
          </cell>
          <cell r="F1597" t="str">
            <v>from_HQ_pathway</v>
          </cell>
          <cell r="G1597" t="str">
            <v>no</v>
          </cell>
          <cell r="H1597" t="str">
            <v>yes</v>
          </cell>
          <cell r="I1597" t="str">
            <v>no</v>
          </cell>
          <cell r="J1597" t="str">
            <v>no</v>
          </cell>
          <cell r="K1597" t="str">
            <v>no</v>
          </cell>
          <cell r="L1597" t="str">
            <v>steelhead</v>
          </cell>
        </row>
        <row r="1598">
          <cell r="C1598" t="str">
            <v>Wenatchee River Ollala 01</v>
          </cell>
          <cell r="D1598" t="str">
            <v>Channel Complexity Restoration</v>
          </cell>
          <cell r="E1598" t="str">
            <v>Cover- Wood, Pool Quantity&amp; Quality, Cover- Wood</v>
          </cell>
          <cell r="F1598" t="str">
            <v>from_HQ_pathway Winter Rearing</v>
          </cell>
          <cell r="G1598" t="str">
            <v>no</v>
          </cell>
          <cell r="H1598" t="str">
            <v>yes</v>
          </cell>
          <cell r="I1598" t="str">
            <v>no</v>
          </cell>
          <cell r="J1598" t="str">
            <v>yes</v>
          </cell>
          <cell r="K1598" t="str">
            <v>no</v>
          </cell>
          <cell r="L1598" t="str">
            <v>steelhead</v>
          </cell>
        </row>
        <row r="1599">
          <cell r="C1599" t="str">
            <v>Wenatchee River Ollala 01</v>
          </cell>
          <cell r="D1599" t="str">
            <v>Channel Modification</v>
          </cell>
          <cell r="E1599" t="str">
            <v>Cover- Wood, Pool Quantity&amp; Quality, Channel Stability, Bank Stability, Stability, Cover- Wood</v>
          </cell>
          <cell r="F1599" t="str">
            <v>from_HQ_pathway Winter Rearing</v>
          </cell>
          <cell r="G1599" t="str">
            <v>no</v>
          </cell>
          <cell r="H1599" t="str">
            <v>yes</v>
          </cell>
          <cell r="I1599" t="str">
            <v>no</v>
          </cell>
          <cell r="J1599" t="str">
            <v>yes</v>
          </cell>
          <cell r="K1599" t="str">
            <v>no</v>
          </cell>
          <cell r="L1599" t="str">
            <v>steelhead</v>
          </cell>
        </row>
        <row r="1600">
          <cell r="C1600" t="str">
            <v>Wenatchee River Ollala 01</v>
          </cell>
          <cell r="D1600" t="str">
            <v>Fine Sediment Management</v>
          </cell>
          <cell r="E1600" t="str">
            <v>Pool Quantity&amp; Quality</v>
          </cell>
          <cell r="F1600" t="str">
            <v>from_HQ_pathway</v>
          </cell>
          <cell r="G1600" t="str">
            <v>no</v>
          </cell>
          <cell r="H1600" t="str">
            <v>yes</v>
          </cell>
          <cell r="I1600" t="str">
            <v>no</v>
          </cell>
          <cell r="J1600" t="str">
            <v>no</v>
          </cell>
          <cell r="K1600" t="str">
            <v>no</v>
          </cell>
          <cell r="L1600" t="str">
            <v>steelhead</v>
          </cell>
        </row>
        <row r="1601">
          <cell r="C1601" t="str">
            <v>Wenatchee River Ollala 01</v>
          </cell>
          <cell r="D1601" t="str">
            <v>Side Channel/Off-Channel Habitat Restoration</v>
          </cell>
          <cell r="E1601" t="str">
            <v>Off-Channel- Side-Channels, Off-Channel- Side-Channels</v>
          </cell>
          <cell r="F1601" t="str">
            <v>from_HQ_pathway Winter Rearing</v>
          </cell>
          <cell r="G1601" t="str">
            <v>no</v>
          </cell>
          <cell r="H1601" t="str">
            <v>yes</v>
          </cell>
          <cell r="I1601" t="str">
            <v>no</v>
          </cell>
          <cell r="J1601" t="str">
            <v>yes</v>
          </cell>
          <cell r="K1601" t="str">
            <v>no</v>
          </cell>
          <cell r="L1601" t="str">
            <v>steelhead</v>
          </cell>
        </row>
        <row r="1602">
          <cell r="C1602" t="str">
            <v>Wenatchee River Ollala 01</v>
          </cell>
          <cell r="D1602" t="str">
            <v>Channel Complexity Restoration</v>
          </cell>
          <cell r="E1602" t="str">
            <v>Channel Stability, Bank Stability, Stability</v>
          </cell>
          <cell r="F1602" t="str">
            <v>from_HQ_pathway</v>
          </cell>
          <cell r="G1602" t="str">
            <v>no</v>
          </cell>
          <cell r="H1602" t="str">
            <v>yes</v>
          </cell>
          <cell r="I1602" t="str">
            <v>no</v>
          </cell>
          <cell r="J1602" t="str">
            <v>no</v>
          </cell>
          <cell r="K1602" t="str">
            <v>no</v>
          </cell>
          <cell r="L1602" t="str">
            <v>steelhead</v>
          </cell>
        </row>
        <row r="1603">
          <cell r="C1603" t="str">
            <v>Wenatchee River Ollala 02</v>
          </cell>
          <cell r="D1603" t="str">
            <v>Water Quality Improvement</v>
          </cell>
          <cell r="E1603" t="str">
            <v>Temperature- Rearing</v>
          </cell>
          <cell r="F1603" t="str">
            <v>from_HQ_pathway</v>
          </cell>
          <cell r="G1603" t="str">
            <v>no</v>
          </cell>
          <cell r="H1603" t="str">
            <v>yes</v>
          </cell>
          <cell r="I1603" t="str">
            <v>no</v>
          </cell>
          <cell r="J1603" t="str">
            <v>no</v>
          </cell>
          <cell r="K1603" t="str">
            <v>no</v>
          </cell>
          <cell r="L1603" t="str">
            <v>steelhead</v>
          </cell>
        </row>
        <row r="1604">
          <cell r="C1604" t="str">
            <v>Wenatchee River Ollala 02</v>
          </cell>
          <cell r="D1604" t="str">
            <v>Floodplain Reconnection</v>
          </cell>
          <cell r="E1604" t="str">
            <v>Riparian- Structure, Riparian-Disturbance, Riparian- Canopy Cover, Off-Channel- Floodplain</v>
          </cell>
          <cell r="F1604" t="str">
            <v>from_HQ_pathway</v>
          </cell>
          <cell r="G1604" t="str">
            <v>no</v>
          </cell>
          <cell r="H1604" t="str">
            <v>yes</v>
          </cell>
          <cell r="I1604" t="str">
            <v>no</v>
          </cell>
          <cell r="J1604" t="str">
            <v>no</v>
          </cell>
          <cell r="K1604" t="str">
            <v>no</v>
          </cell>
          <cell r="L1604" t="str">
            <v>steelhead</v>
          </cell>
        </row>
        <row r="1605">
          <cell r="C1605" t="str">
            <v>Wenatchee River Ollala 02</v>
          </cell>
          <cell r="D1605" t="str">
            <v>Instream Flow Acquisition</v>
          </cell>
          <cell r="E1605" t="str">
            <v>Riparian- Structure, Riparian-Disturbance, Riparian- Canopy Cover, Riparian</v>
          </cell>
          <cell r="F1605" t="str">
            <v>from_HQ_pathway</v>
          </cell>
          <cell r="G1605" t="str">
            <v>no</v>
          </cell>
          <cell r="H1605" t="str">
            <v>yes</v>
          </cell>
          <cell r="I1605" t="str">
            <v>no</v>
          </cell>
          <cell r="J1605" t="str">
            <v>no</v>
          </cell>
          <cell r="K1605" t="str">
            <v>no</v>
          </cell>
          <cell r="L1605" t="str">
            <v>steelhead</v>
          </cell>
        </row>
        <row r="1606">
          <cell r="C1606" t="str">
            <v>Wenatchee River Ollala 02</v>
          </cell>
          <cell r="D1606" t="str">
            <v>Restoration</v>
          </cell>
          <cell r="E1606" t="str">
            <v>Riparian- Structure, Riparian-Disturbance, Riparian- Canopy Cover, Riparian</v>
          </cell>
          <cell r="F1606" t="str">
            <v>from_HQ_pathway</v>
          </cell>
          <cell r="G1606" t="str">
            <v>no</v>
          </cell>
          <cell r="H1606" t="str">
            <v>yes</v>
          </cell>
          <cell r="I1606" t="str">
            <v>no</v>
          </cell>
          <cell r="J1606" t="str">
            <v>no</v>
          </cell>
          <cell r="K1606" t="str">
            <v>no</v>
          </cell>
          <cell r="L1606" t="str">
            <v>steelhead</v>
          </cell>
        </row>
        <row r="1607">
          <cell r="C1607" t="str">
            <v>Wenatchee River Ollala 02</v>
          </cell>
          <cell r="D1607" t="str">
            <v>Side Channel/Off-Channel Habitat Restoration</v>
          </cell>
          <cell r="E1607" t="str">
            <v>Riparian- Structure, Riparian-Disturbance, Riparian- Canopy Cover, Riparian, Channel Stability, Bank Stability, Stability</v>
          </cell>
          <cell r="F1607" t="str">
            <v>from_HQ_pathway</v>
          </cell>
          <cell r="G1607" t="str">
            <v>no</v>
          </cell>
          <cell r="H1607" t="str">
            <v>yes</v>
          </cell>
          <cell r="I1607" t="str">
            <v>no</v>
          </cell>
          <cell r="J1607" t="str">
            <v>no</v>
          </cell>
          <cell r="K1607" t="str">
            <v>no</v>
          </cell>
          <cell r="L1607" t="str">
            <v>steelhead</v>
          </cell>
        </row>
        <row r="1608">
          <cell r="C1608" t="str">
            <v>Wenatchee River Ollala 02</v>
          </cell>
          <cell r="D1608" t="str">
            <v>Bank Restoration</v>
          </cell>
          <cell r="E1608" t="str">
            <v>Riparian, Channel Stability, Bank Stability, Stability</v>
          </cell>
          <cell r="F1608" t="str">
            <v>from_HQ_pathway</v>
          </cell>
          <cell r="G1608" t="str">
            <v>no</v>
          </cell>
          <cell r="H1608" t="str">
            <v>yes</v>
          </cell>
          <cell r="I1608" t="str">
            <v>no</v>
          </cell>
          <cell r="J1608" t="str">
            <v>no</v>
          </cell>
          <cell r="K1608" t="str">
            <v>no</v>
          </cell>
          <cell r="L1608" t="str">
            <v>steelhead</v>
          </cell>
        </row>
        <row r="1609">
          <cell r="C1609" t="str">
            <v>Wenatchee River Ollala 02</v>
          </cell>
          <cell r="D1609" t="str">
            <v>Floodplain Reconnection</v>
          </cell>
          <cell r="E1609" t="str">
            <v>Riparian, Channel Stability, Bank Stability, Stability</v>
          </cell>
          <cell r="F1609" t="str">
            <v>from_HQ_pathway</v>
          </cell>
          <cell r="G1609" t="str">
            <v>no</v>
          </cell>
          <cell r="H1609" t="str">
            <v>yes</v>
          </cell>
          <cell r="I1609" t="str">
            <v>no</v>
          </cell>
          <cell r="J1609" t="str">
            <v>no</v>
          </cell>
          <cell r="K1609" t="str">
            <v>no</v>
          </cell>
          <cell r="L1609" t="str">
            <v>steelhead</v>
          </cell>
        </row>
        <row r="1610">
          <cell r="C1610" t="str">
            <v>Wenatchee River Ollala 02</v>
          </cell>
          <cell r="D1610" t="str">
            <v>Channel Complexity Restoration</v>
          </cell>
          <cell r="E1610" t="str">
            <v>Cover- Wood, Pool Quantity&amp; Quality, Cover- Wood</v>
          </cell>
          <cell r="F1610" t="str">
            <v>from_HQ_pathway Winter Rearing</v>
          </cell>
          <cell r="G1610" t="str">
            <v>no</v>
          </cell>
          <cell r="H1610" t="str">
            <v>yes</v>
          </cell>
          <cell r="I1610" t="str">
            <v>no</v>
          </cell>
          <cell r="J1610" t="str">
            <v>yes</v>
          </cell>
          <cell r="K1610" t="str">
            <v>no</v>
          </cell>
          <cell r="L1610" t="str">
            <v>steelhead</v>
          </cell>
        </row>
        <row r="1611">
          <cell r="C1611" t="str">
            <v>Wenatchee River Ollala 02</v>
          </cell>
          <cell r="D1611" t="str">
            <v>Channel Modification</v>
          </cell>
          <cell r="E1611" t="str">
            <v>Cover- Wood, Pool Quantity&amp; Quality, Channel Stability, Bank Stability, Stability, Cover- Wood</v>
          </cell>
          <cell r="F1611" t="str">
            <v>from_HQ_pathway Winter Rearing</v>
          </cell>
          <cell r="G1611" t="str">
            <v>no</v>
          </cell>
          <cell r="H1611" t="str">
            <v>yes</v>
          </cell>
          <cell r="I1611" t="str">
            <v>no</v>
          </cell>
          <cell r="J1611" t="str">
            <v>yes</v>
          </cell>
          <cell r="K1611" t="str">
            <v>no</v>
          </cell>
          <cell r="L1611" t="str">
            <v>steelhead</v>
          </cell>
        </row>
        <row r="1612">
          <cell r="C1612" t="str">
            <v>Wenatchee River Ollala 02</v>
          </cell>
          <cell r="D1612" t="str">
            <v>Fine Sediment Management</v>
          </cell>
          <cell r="E1612" t="str">
            <v>Pool Quantity&amp; Quality</v>
          </cell>
          <cell r="F1612" t="str">
            <v>from_HQ_pathway</v>
          </cell>
          <cell r="G1612" t="str">
            <v>no</v>
          </cell>
          <cell r="H1612" t="str">
            <v>yes</v>
          </cell>
          <cell r="I1612" t="str">
            <v>no</v>
          </cell>
          <cell r="J1612" t="str">
            <v>no</v>
          </cell>
          <cell r="K1612" t="str">
            <v>no</v>
          </cell>
          <cell r="L1612" t="str">
            <v>steelhead</v>
          </cell>
        </row>
        <row r="1613">
          <cell r="C1613" t="str">
            <v>Wenatchee River Ollala 02</v>
          </cell>
          <cell r="D1613" t="str">
            <v>Side Channel/Off-Channel Habitat Restoration</v>
          </cell>
          <cell r="E1613" t="str">
            <v>Off-Channel- Side-Channels, Off-Channel- Side-Channels</v>
          </cell>
          <cell r="F1613" t="str">
            <v>from_HQ_pathway Winter Rearing</v>
          </cell>
          <cell r="G1613" t="str">
            <v>no</v>
          </cell>
          <cell r="H1613" t="str">
            <v>yes</v>
          </cell>
          <cell r="I1613" t="str">
            <v>no</v>
          </cell>
          <cell r="J1613" t="str">
            <v>yes</v>
          </cell>
          <cell r="K1613" t="str">
            <v>no</v>
          </cell>
          <cell r="L1613" t="str">
            <v>steelhead</v>
          </cell>
        </row>
        <row r="1614">
          <cell r="C1614" t="str">
            <v>Wenatchee River Ollala 02</v>
          </cell>
          <cell r="D1614" t="str">
            <v>Channel Complexity Restoration</v>
          </cell>
          <cell r="E1614" t="str">
            <v>Channel Stability, Bank Stability, Stability</v>
          </cell>
          <cell r="F1614" t="str">
            <v>from_HQ_pathway</v>
          </cell>
          <cell r="G1614" t="str">
            <v>no</v>
          </cell>
          <cell r="H1614" t="str">
            <v>yes</v>
          </cell>
          <cell r="I1614" t="str">
            <v>no</v>
          </cell>
          <cell r="J1614" t="str">
            <v>no</v>
          </cell>
          <cell r="K1614" t="str">
            <v>no</v>
          </cell>
          <cell r="L1614" t="str">
            <v>steelhead</v>
          </cell>
        </row>
        <row r="1615">
          <cell r="C1615" t="str">
            <v>Wenatchee River Ollala 03</v>
          </cell>
          <cell r="D1615" t="str">
            <v>Water Quality Improvement</v>
          </cell>
          <cell r="E1615" t="str">
            <v>Temperature- Rearing</v>
          </cell>
          <cell r="F1615" t="str">
            <v>from_HQ_pathway</v>
          </cell>
          <cell r="G1615" t="str">
            <v>no</v>
          </cell>
          <cell r="H1615" t="str">
            <v>yes</v>
          </cell>
          <cell r="I1615" t="str">
            <v>no</v>
          </cell>
          <cell r="J1615" t="str">
            <v>no</v>
          </cell>
          <cell r="K1615" t="str">
            <v>no</v>
          </cell>
          <cell r="L1615" t="str">
            <v>steelhead</v>
          </cell>
        </row>
        <row r="1616">
          <cell r="C1616" t="str">
            <v>Wenatchee River Ollala 03</v>
          </cell>
          <cell r="D1616" t="str">
            <v>Floodplain Reconnection</v>
          </cell>
          <cell r="E1616" t="str">
            <v>Riparian- Structure, Riparian-Disturbance, Riparian- Canopy Cover, Off-Channel- Floodplain</v>
          </cell>
          <cell r="F1616" t="str">
            <v>from_HQ_pathway</v>
          </cell>
          <cell r="G1616" t="str">
            <v>no</v>
          </cell>
          <cell r="H1616" t="str">
            <v>yes</v>
          </cell>
          <cell r="I1616" t="str">
            <v>no</v>
          </cell>
          <cell r="J1616" t="str">
            <v>no</v>
          </cell>
          <cell r="K1616" t="str">
            <v>no</v>
          </cell>
          <cell r="L1616" t="str">
            <v>steelhead</v>
          </cell>
        </row>
        <row r="1617">
          <cell r="C1617" t="str">
            <v>Wenatchee River Ollala 03</v>
          </cell>
          <cell r="D1617" t="str">
            <v>Instream Flow Acquisition</v>
          </cell>
          <cell r="E1617" t="str">
            <v>Riparian- Structure, Riparian-Disturbance, Riparian- Canopy Cover, Riparian</v>
          </cell>
          <cell r="F1617" t="str">
            <v>from_HQ_pathway</v>
          </cell>
          <cell r="G1617" t="str">
            <v>no</v>
          </cell>
          <cell r="H1617" t="str">
            <v>yes</v>
          </cell>
          <cell r="I1617" t="str">
            <v>no</v>
          </cell>
          <cell r="J1617" t="str">
            <v>no</v>
          </cell>
          <cell r="K1617" t="str">
            <v>no</v>
          </cell>
          <cell r="L1617" t="str">
            <v>steelhead</v>
          </cell>
        </row>
        <row r="1618">
          <cell r="C1618" t="str">
            <v>Wenatchee River Ollala 03</v>
          </cell>
          <cell r="D1618" t="str">
            <v>Restoration</v>
          </cell>
          <cell r="E1618" t="str">
            <v>Riparian- Structure, Riparian-Disturbance, Riparian- Canopy Cover, Riparian</v>
          </cell>
          <cell r="F1618" t="str">
            <v>from_HQ_pathway</v>
          </cell>
          <cell r="G1618" t="str">
            <v>no</v>
          </cell>
          <cell r="H1618" t="str">
            <v>yes</v>
          </cell>
          <cell r="I1618" t="str">
            <v>no</v>
          </cell>
          <cell r="J1618" t="str">
            <v>no</v>
          </cell>
          <cell r="K1618" t="str">
            <v>no</v>
          </cell>
          <cell r="L1618" t="str">
            <v>steelhead</v>
          </cell>
        </row>
        <row r="1619">
          <cell r="C1619" t="str">
            <v>Wenatchee River Ollala 03</v>
          </cell>
          <cell r="D1619" t="str">
            <v>Side Channel/Off-Channel Habitat Restoration</v>
          </cell>
          <cell r="E1619" t="str">
            <v>Riparian- Structure, Riparian-Disturbance, Riparian- Canopy Cover, Riparian, Channel Stability, Bank Stability, Stability</v>
          </cell>
          <cell r="F1619" t="str">
            <v>from_HQ_pathway</v>
          </cell>
          <cell r="G1619" t="str">
            <v>no</v>
          </cell>
          <cell r="H1619" t="str">
            <v>yes</v>
          </cell>
          <cell r="I1619" t="str">
            <v>no</v>
          </cell>
          <cell r="J1619" t="str">
            <v>no</v>
          </cell>
          <cell r="K1619" t="str">
            <v>no</v>
          </cell>
          <cell r="L1619" t="str">
            <v>steelhead</v>
          </cell>
        </row>
        <row r="1620">
          <cell r="C1620" t="str">
            <v>Wenatchee River Ollala 03</v>
          </cell>
          <cell r="D1620" t="str">
            <v>Bank Restoration</v>
          </cell>
          <cell r="E1620" t="str">
            <v>Riparian, Channel Stability, Bank Stability, Stability</v>
          </cell>
          <cell r="F1620" t="str">
            <v>from_HQ_pathway</v>
          </cell>
          <cell r="G1620" t="str">
            <v>no</v>
          </cell>
          <cell r="H1620" t="str">
            <v>yes</v>
          </cell>
          <cell r="I1620" t="str">
            <v>no</v>
          </cell>
          <cell r="J1620" t="str">
            <v>no</v>
          </cell>
          <cell r="K1620" t="str">
            <v>no</v>
          </cell>
          <cell r="L1620" t="str">
            <v>steelhead</v>
          </cell>
        </row>
        <row r="1621">
          <cell r="C1621" t="str">
            <v>Wenatchee River Ollala 03</v>
          </cell>
          <cell r="D1621" t="str">
            <v>Floodplain Reconnection</v>
          </cell>
          <cell r="E1621" t="str">
            <v>Riparian, Channel Stability, Bank Stability, Stability</v>
          </cell>
          <cell r="F1621" t="str">
            <v>from_HQ_pathway</v>
          </cell>
          <cell r="G1621" t="str">
            <v>no</v>
          </cell>
          <cell r="H1621" t="str">
            <v>yes</v>
          </cell>
          <cell r="I1621" t="str">
            <v>no</v>
          </cell>
          <cell r="J1621" t="str">
            <v>no</v>
          </cell>
          <cell r="K1621" t="str">
            <v>no</v>
          </cell>
          <cell r="L1621" t="str">
            <v>steelhead</v>
          </cell>
        </row>
        <row r="1622">
          <cell r="C1622" t="str">
            <v>Wenatchee River Ollala 03</v>
          </cell>
          <cell r="D1622" t="str">
            <v>Channel Complexity Restoration</v>
          </cell>
          <cell r="E1622" t="str">
            <v>Cover- Wood, Pool Quantity&amp; Quality, Cover- Wood</v>
          </cell>
          <cell r="F1622" t="str">
            <v>from_HQ_pathway Winter Rearing</v>
          </cell>
          <cell r="G1622" t="str">
            <v>no</v>
          </cell>
          <cell r="H1622" t="str">
            <v>yes</v>
          </cell>
          <cell r="I1622" t="str">
            <v>no</v>
          </cell>
          <cell r="J1622" t="str">
            <v>yes</v>
          </cell>
          <cell r="K1622" t="str">
            <v>no</v>
          </cell>
          <cell r="L1622" t="str">
            <v>steelhead</v>
          </cell>
        </row>
        <row r="1623">
          <cell r="C1623" t="str">
            <v>Wenatchee River Ollala 03</v>
          </cell>
          <cell r="D1623" t="str">
            <v>Channel Modification</v>
          </cell>
          <cell r="E1623" t="str">
            <v>Cover- Wood, Pool Quantity&amp; Quality, Channel Stability, Bank Stability, Stability, Cover- Wood</v>
          </cell>
          <cell r="F1623" t="str">
            <v>from_HQ_pathway Winter Rearing</v>
          </cell>
          <cell r="G1623" t="str">
            <v>no</v>
          </cell>
          <cell r="H1623" t="str">
            <v>yes</v>
          </cell>
          <cell r="I1623" t="str">
            <v>no</v>
          </cell>
          <cell r="J1623" t="str">
            <v>yes</v>
          </cell>
          <cell r="K1623" t="str">
            <v>no</v>
          </cell>
          <cell r="L1623" t="str">
            <v>steelhead</v>
          </cell>
        </row>
        <row r="1624">
          <cell r="C1624" t="str">
            <v>Wenatchee River Ollala 03</v>
          </cell>
          <cell r="D1624" t="str">
            <v>Fine Sediment Management</v>
          </cell>
          <cell r="E1624" t="str">
            <v>Pool Quantity&amp; Quality</v>
          </cell>
          <cell r="F1624" t="str">
            <v>from_HQ_pathway</v>
          </cell>
          <cell r="G1624" t="str">
            <v>no</v>
          </cell>
          <cell r="H1624" t="str">
            <v>yes</v>
          </cell>
          <cell r="I1624" t="str">
            <v>no</v>
          </cell>
          <cell r="J1624" t="str">
            <v>no</v>
          </cell>
          <cell r="K1624" t="str">
            <v>no</v>
          </cell>
          <cell r="L1624" t="str">
            <v>steelhead</v>
          </cell>
        </row>
        <row r="1625">
          <cell r="C1625" t="str">
            <v>Wenatchee River Ollala 03</v>
          </cell>
          <cell r="D1625" t="str">
            <v>Side Channel/Off-Channel Habitat Restoration</v>
          </cell>
          <cell r="E1625" t="str">
            <v>Off-Channel- Side-Channels, Off-Channel- Side-Channels</v>
          </cell>
          <cell r="F1625" t="str">
            <v>from_HQ_pathway Winter Rearing</v>
          </cell>
          <cell r="G1625" t="str">
            <v>no</v>
          </cell>
          <cell r="H1625" t="str">
            <v>yes</v>
          </cell>
          <cell r="I1625" t="str">
            <v>no</v>
          </cell>
          <cell r="J1625" t="str">
            <v>yes</v>
          </cell>
          <cell r="K1625" t="str">
            <v>no</v>
          </cell>
          <cell r="L1625" t="str">
            <v>steelhead</v>
          </cell>
        </row>
        <row r="1626">
          <cell r="C1626" t="str">
            <v>Wenatchee River Ollala 03</v>
          </cell>
          <cell r="D1626" t="str">
            <v>Channel Complexity Restoration</v>
          </cell>
          <cell r="E1626" t="str">
            <v>Channel Stability, Bank Stability, Stability</v>
          </cell>
          <cell r="F1626" t="str">
            <v>from_HQ_pathway</v>
          </cell>
          <cell r="G1626" t="str">
            <v>no</v>
          </cell>
          <cell r="H1626" t="str">
            <v>yes</v>
          </cell>
          <cell r="I1626" t="str">
            <v>no</v>
          </cell>
          <cell r="J1626" t="str">
            <v>no</v>
          </cell>
          <cell r="K1626" t="str">
            <v>no</v>
          </cell>
          <cell r="L1626" t="str">
            <v>steelhead</v>
          </cell>
        </row>
        <row r="1627">
          <cell r="C1627" t="str">
            <v>Wenatchee River Tumwater 01</v>
          </cell>
          <cell r="D1627" t="str">
            <v>Water Quality Improvement</v>
          </cell>
          <cell r="E1627" t="str">
            <v>Temperature- Rearing</v>
          </cell>
          <cell r="F1627" t="str">
            <v>from_HQ_pathway</v>
          </cell>
          <cell r="G1627" t="str">
            <v>no</v>
          </cell>
          <cell r="H1627" t="str">
            <v>yes</v>
          </cell>
          <cell r="I1627" t="str">
            <v>no</v>
          </cell>
          <cell r="J1627" t="str">
            <v>no</v>
          </cell>
          <cell r="K1627" t="str">
            <v>no</v>
          </cell>
          <cell r="L1627" t="str">
            <v>steelhead</v>
          </cell>
        </row>
        <row r="1628">
          <cell r="C1628" t="str">
            <v>Wenatchee River Tumwater 01</v>
          </cell>
          <cell r="D1628" t="str">
            <v>Floodplain Reconnection</v>
          </cell>
          <cell r="E1628" t="str">
            <v>Riparian- Structure, Riparian-Disturbance, Riparian- Canopy Cover, Off-Channel- Floodplain</v>
          </cell>
          <cell r="F1628" t="str">
            <v>from_HQ_pathway</v>
          </cell>
          <cell r="G1628" t="str">
            <v>no</v>
          </cell>
          <cell r="H1628" t="str">
            <v>yes</v>
          </cell>
          <cell r="I1628" t="str">
            <v>no</v>
          </cell>
          <cell r="J1628" t="str">
            <v>no</v>
          </cell>
          <cell r="K1628" t="str">
            <v>no</v>
          </cell>
          <cell r="L1628" t="str">
            <v>steelhead</v>
          </cell>
        </row>
        <row r="1629">
          <cell r="C1629" t="str">
            <v>Wenatchee River Tumwater 01</v>
          </cell>
          <cell r="D1629" t="str">
            <v>Instream Flow Acquisition</v>
          </cell>
          <cell r="E1629" t="str">
            <v>Riparian- Structure, Riparian-Disturbance, Riparian- Canopy Cover, Riparian</v>
          </cell>
          <cell r="F1629" t="str">
            <v>from_HQ_pathway</v>
          </cell>
          <cell r="G1629" t="str">
            <v>no</v>
          </cell>
          <cell r="H1629" t="str">
            <v>yes</v>
          </cell>
          <cell r="I1629" t="str">
            <v>no</v>
          </cell>
          <cell r="J1629" t="str">
            <v>no</v>
          </cell>
          <cell r="K1629" t="str">
            <v>no</v>
          </cell>
          <cell r="L1629" t="str">
            <v>steelhead</v>
          </cell>
        </row>
        <row r="1630">
          <cell r="C1630" t="str">
            <v>Wenatchee River Tumwater 01</v>
          </cell>
          <cell r="D1630" t="str">
            <v>Restoration</v>
          </cell>
          <cell r="E1630" t="str">
            <v>Riparian- Structure, Riparian-Disturbance, Riparian- Canopy Cover, Riparian</v>
          </cell>
          <cell r="F1630" t="str">
            <v>from_HQ_pathway</v>
          </cell>
          <cell r="G1630" t="str">
            <v>no</v>
          </cell>
          <cell r="H1630" t="str">
            <v>yes</v>
          </cell>
          <cell r="I1630" t="str">
            <v>no</v>
          </cell>
          <cell r="J1630" t="str">
            <v>no</v>
          </cell>
          <cell r="K1630" t="str">
            <v>no</v>
          </cell>
          <cell r="L1630" t="str">
            <v>steelhead</v>
          </cell>
        </row>
        <row r="1631">
          <cell r="C1631" t="str">
            <v>Wenatchee River Tumwater 01</v>
          </cell>
          <cell r="D1631" t="str">
            <v>Side Channel/Off-Channel Habitat Restoration</v>
          </cell>
          <cell r="E1631" t="str">
            <v>Riparian- Structure, Riparian-Disturbance, Riparian- Canopy Cover, Riparian, Channel Stability</v>
          </cell>
          <cell r="F1631" t="str">
            <v>from_HQ_pathway</v>
          </cell>
          <cell r="G1631" t="str">
            <v>no</v>
          </cell>
          <cell r="H1631" t="str">
            <v>yes</v>
          </cell>
          <cell r="I1631" t="str">
            <v>no</v>
          </cell>
          <cell r="J1631" t="str">
            <v>no</v>
          </cell>
          <cell r="K1631" t="str">
            <v>no</v>
          </cell>
          <cell r="L1631" t="str">
            <v>steelhead</v>
          </cell>
        </row>
        <row r="1632">
          <cell r="C1632" t="str">
            <v>Wenatchee River Tumwater 01</v>
          </cell>
          <cell r="D1632" t="str">
            <v>Bank Restoration</v>
          </cell>
          <cell r="E1632" t="str">
            <v>Riparian, Channel Stability</v>
          </cell>
          <cell r="F1632" t="str">
            <v>from_HQ_pathway</v>
          </cell>
          <cell r="G1632" t="str">
            <v>no</v>
          </cell>
          <cell r="H1632" t="str">
            <v>yes</v>
          </cell>
          <cell r="I1632" t="str">
            <v>no</v>
          </cell>
          <cell r="J1632" t="str">
            <v>no</v>
          </cell>
          <cell r="K1632" t="str">
            <v>no</v>
          </cell>
          <cell r="L1632" t="str">
            <v>steelhead</v>
          </cell>
        </row>
        <row r="1633">
          <cell r="C1633" t="str">
            <v>Wenatchee River Tumwater 01</v>
          </cell>
          <cell r="D1633" t="str">
            <v>Floodplain Reconnection</v>
          </cell>
          <cell r="E1633" t="str">
            <v>Riparian, Channel Stability</v>
          </cell>
          <cell r="F1633" t="str">
            <v>from_HQ_pathway</v>
          </cell>
          <cell r="G1633" t="str">
            <v>no</v>
          </cell>
          <cell r="H1633" t="str">
            <v>yes</v>
          </cell>
          <cell r="I1633" t="str">
            <v>no</v>
          </cell>
          <cell r="J1633" t="str">
            <v>no</v>
          </cell>
          <cell r="K1633" t="str">
            <v>no</v>
          </cell>
          <cell r="L1633" t="str">
            <v>steelhead</v>
          </cell>
        </row>
        <row r="1634">
          <cell r="C1634" t="str">
            <v>Wenatchee River Tumwater 01</v>
          </cell>
          <cell r="D1634" t="str">
            <v>Channel Complexity Restoration</v>
          </cell>
          <cell r="E1634" t="str">
            <v>Cover- Wood, Pool Quantity&amp; Quality</v>
          </cell>
          <cell r="F1634" t="str">
            <v>from_HQ_pathway</v>
          </cell>
          <cell r="G1634" t="str">
            <v>no</v>
          </cell>
          <cell r="H1634" t="str">
            <v>yes</v>
          </cell>
          <cell r="I1634" t="str">
            <v>no</v>
          </cell>
          <cell r="J1634" t="str">
            <v>no</v>
          </cell>
          <cell r="K1634" t="str">
            <v>no</v>
          </cell>
          <cell r="L1634" t="str">
            <v>steelhead</v>
          </cell>
        </row>
        <row r="1635">
          <cell r="C1635" t="str">
            <v>Wenatchee River Tumwater 01</v>
          </cell>
          <cell r="D1635" t="str">
            <v>Channel Modification</v>
          </cell>
          <cell r="E1635" t="str">
            <v>Cover- Wood, Pool Quantity&amp; Quality, Channel Stability</v>
          </cell>
          <cell r="F1635" t="str">
            <v>from_HQ_pathway</v>
          </cell>
          <cell r="G1635" t="str">
            <v>no</v>
          </cell>
          <cell r="H1635" t="str">
            <v>yes</v>
          </cell>
          <cell r="I1635" t="str">
            <v>no</v>
          </cell>
          <cell r="J1635" t="str">
            <v>no</v>
          </cell>
          <cell r="K1635" t="str">
            <v>no</v>
          </cell>
          <cell r="L1635" t="str">
            <v>steelhead</v>
          </cell>
        </row>
        <row r="1636">
          <cell r="C1636" t="str">
            <v>Wenatchee River Tumwater 01</v>
          </cell>
          <cell r="D1636" t="str">
            <v>Fine Sediment Management</v>
          </cell>
          <cell r="E1636" t="str">
            <v>Pool Quantity&amp; Quality</v>
          </cell>
          <cell r="F1636" t="str">
            <v>from_HQ_pathway</v>
          </cell>
          <cell r="G1636" t="str">
            <v>no</v>
          </cell>
          <cell r="H1636" t="str">
            <v>yes</v>
          </cell>
          <cell r="I1636" t="str">
            <v>no</v>
          </cell>
          <cell r="J1636" t="str">
            <v>no</v>
          </cell>
          <cell r="K1636" t="str">
            <v>no</v>
          </cell>
          <cell r="L1636" t="str">
            <v>steelhead</v>
          </cell>
        </row>
        <row r="1637">
          <cell r="C1637" t="str">
            <v>Wenatchee River Tumwater 01</v>
          </cell>
          <cell r="D1637" t="str">
            <v>Side Channel/Off-Channel Habitat Restoration</v>
          </cell>
          <cell r="E1637" t="str">
            <v>Off-Channel- Side-Channels</v>
          </cell>
          <cell r="F1637" t="str">
            <v>from_HQ_pathway</v>
          </cell>
          <cell r="G1637" t="str">
            <v>no</v>
          </cell>
          <cell r="H1637" t="str">
            <v>yes</v>
          </cell>
          <cell r="I1637" t="str">
            <v>no</v>
          </cell>
          <cell r="J1637" t="str">
            <v>no</v>
          </cell>
          <cell r="K1637" t="str">
            <v>no</v>
          </cell>
          <cell r="L1637" t="str">
            <v>steelhead</v>
          </cell>
        </row>
        <row r="1638">
          <cell r="C1638" t="str">
            <v>Wenatchee River Tumwater 01</v>
          </cell>
          <cell r="D1638" t="str">
            <v>Channel Complexity Restoration</v>
          </cell>
          <cell r="E1638" t="str">
            <v>Channel Stability</v>
          </cell>
          <cell r="F1638" t="str">
            <v>from_HQ_pathway</v>
          </cell>
          <cell r="G1638" t="str">
            <v>no</v>
          </cell>
          <cell r="H1638" t="str">
            <v>yes</v>
          </cell>
          <cell r="I1638" t="str">
            <v>no</v>
          </cell>
          <cell r="J1638" t="str">
            <v>no</v>
          </cell>
          <cell r="K1638" t="str">
            <v>no</v>
          </cell>
          <cell r="L1638" t="str">
            <v>steelhead</v>
          </cell>
        </row>
        <row r="1639">
          <cell r="C1639" t="str">
            <v>Wenatchee River Tumwater 02</v>
          </cell>
          <cell r="D1639" t="str">
            <v>Water Quality Improvement</v>
          </cell>
          <cell r="E1639" t="str">
            <v>Temperature- Rearing</v>
          </cell>
          <cell r="F1639" t="str">
            <v>from_HQ_pathway</v>
          </cell>
          <cell r="G1639" t="str">
            <v>no</v>
          </cell>
          <cell r="H1639" t="str">
            <v>yes</v>
          </cell>
          <cell r="I1639" t="str">
            <v>no</v>
          </cell>
          <cell r="J1639" t="str">
            <v>no</v>
          </cell>
          <cell r="K1639" t="str">
            <v>no</v>
          </cell>
          <cell r="L1639" t="str">
            <v>steelhead</v>
          </cell>
        </row>
        <row r="1640">
          <cell r="C1640" t="str">
            <v>Wenatchee River Tumwater 02</v>
          </cell>
          <cell r="D1640" t="str">
            <v>Floodplain Reconnection</v>
          </cell>
          <cell r="E1640" t="str">
            <v>Riparian- Structure, Riparian-Disturbance, Riparian- Canopy Cover</v>
          </cell>
          <cell r="F1640" t="str">
            <v>from_HQ_pathway</v>
          </cell>
          <cell r="G1640" t="str">
            <v>no</v>
          </cell>
          <cell r="H1640" t="str">
            <v>yes</v>
          </cell>
          <cell r="I1640" t="str">
            <v>no</v>
          </cell>
          <cell r="J1640" t="str">
            <v>no</v>
          </cell>
          <cell r="K1640" t="str">
            <v>no</v>
          </cell>
          <cell r="L1640" t="str">
            <v>steelhead</v>
          </cell>
        </row>
        <row r="1641">
          <cell r="C1641" t="str">
            <v>Wenatchee River Tumwater 02</v>
          </cell>
          <cell r="D1641" t="str">
            <v>Instream Flow Acquisition</v>
          </cell>
          <cell r="E1641" t="str">
            <v>Riparian- Structure, Riparian-Disturbance, Riparian- Canopy Cover, Riparian</v>
          </cell>
          <cell r="F1641" t="str">
            <v>from_HQ_pathway</v>
          </cell>
          <cell r="G1641" t="str">
            <v>no</v>
          </cell>
          <cell r="H1641" t="str">
            <v>yes</v>
          </cell>
          <cell r="I1641" t="str">
            <v>no</v>
          </cell>
          <cell r="J1641" t="str">
            <v>no</v>
          </cell>
          <cell r="K1641" t="str">
            <v>no</v>
          </cell>
          <cell r="L1641" t="str">
            <v>steelhead</v>
          </cell>
        </row>
        <row r="1642">
          <cell r="C1642" t="str">
            <v>Wenatchee River Tumwater 02</v>
          </cell>
          <cell r="D1642" t="str">
            <v>Restoration</v>
          </cell>
          <cell r="E1642" t="str">
            <v>Riparian- Structure, Riparian-Disturbance, Riparian- Canopy Cover, Riparian</v>
          </cell>
          <cell r="F1642" t="str">
            <v>from_HQ_pathway</v>
          </cell>
          <cell r="G1642" t="str">
            <v>no</v>
          </cell>
          <cell r="H1642" t="str">
            <v>yes</v>
          </cell>
          <cell r="I1642" t="str">
            <v>no</v>
          </cell>
          <cell r="J1642" t="str">
            <v>no</v>
          </cell>
          <cell r="K1642" t="str">
            <v>no</v>
          </cell>
          <cell r="L1642" t="str">
            <v>steelhead</v>
          </cell>
        </row>
        <row r="1643">
          <cell r="C1643" t="str">
            <v>Wenatchee River Tumwater 02</v>
          </cell>
          <cell r="D1643" t="str">
            <v>Side Channel/Off-Channel Habitat Restoration</v>
          </cell>
          <cell r="E1643" t="str">
            <v>Riparian- Structure, Riparian-Disturbance, Riparian- Canopy Cover, Riparian, Bank Stability, Stability</v>
          </cell>
          <cell r="F1643" t="str">
            <v>from_HQ_pathway</v>
          </cell>
          <cell r="G1643" t="str">
            <v>no</v>
          </cell>
          <cell r="H1643" t="str">
            <v>yes</v>
          </cell>
          <cell r="I1643" t="str">
            <v>no</v>
          </cell>
          <cell r="J1643" t="str">
            <v>no</v>
          </cell>
          <cell r="K1643" t="str">
            <v>no</v>
          </cell>
          <cell r="L1643" t="str">
            <v>steelhead</v>
          </cell>
        </row>
        <row r="1644">
          <cell r="C1644" t="str">
            <v>Wenatchee River Tumwater 02</v>
          </cell>
          <cell r="D1644" t="str">
            <v>Bank Restoration</v>
          </cell>
          <cell r="E1644" t="str">
            <v>Riparian, Bank Stability, Stability</v>
          </cell>
          <cell r="F1644" t="str">
            <v>from_HQ_pathway</v>
          </cell>
          <cell r="G1644" t="str">
            <v>no</v>
          </cell>
          <cell r="H1644" t="str">
            <v>yes</v>
          </cell>
          <cell r="I1644" t="str">
            <v>no</v>
          </cell>
          <cell r="J1644" t="str">
            <v>no</v>
          </cell>
          <cell r="K1644" t="str">
            <v>no</v>
          </cell>
          <cell r="L1644" t="str">
            <v>steelhead</v>
          </cell>
        </row>
        <row r="1645">
          <cell r="C1645" t="str">
            <v>Wenatchee River Tumwater 02</v>
          </cell>
          <cell r="D1645" t="str">
            <v>Floodplain Reconnection</v>
          </cell>
          <cell r="E1645" t="str">
            <v>Riparian, Bank Stability, Stability</v>
          </cell>
          <cell r="F1645" t="str">
            <v>from_HQ_pathway</v>
          </cell>
          <cell r="G1645" t="str">
            <v>no</v>
          </cell>
          <cell r="H1645" t="str">
            <v>yes</v>
          </cell>
          <cell r="I1645" t="str">
            <v>no</v>
          </cell>
          <cell r="J1645" t="str">
            <v>no</v>
          </cell>
          <cell r="K1645" t="str">
            <v>no</v>
          </cell>
          <cell r="L1645" t="str">
            <v>steelhead</v>
          </cell>
        </row>
        <row r="1646">
          <cell r="C1646" t="str">
            <v>Wenatchee River Tumwater 02</v>
          </cell>
          <cell r="D1646" t="str">
            <v>Channel Complexity Restoration</v>
          </cell>
          <cell r="E1646" t="str">
            <v>Coarse Substrate, Cover- Wood, Pool Quantity&amp; Quality</v>
          </cell>
          <cell r="F1646" t="str">
            <v>from_HQ_pathway</v>
          </cell>
          <cell r="G1646" t="str">
            <v>no</v>
          </cell>
          <cell r="H1646" t="str">
            <v>yes</v>
          </cell>
          <cell r="I1646" t="str">
            <v>no</v>
          </cell>
          <cell r="J1646" t="str">
            <v>no</v>
          </cell>
          <cell r="K1646" t="str">
            <v>no</v>
          </cell>
          <cell r="L1646" t="str">
            <v>steelhead</v>
          </cell>
        </row>
        <row r="1647">
          <cell r="C1647" t="str">
            <v>Wenatchee River Tumwater 02</v>
          </cell>
          <cell r="D1647" t="str">
            <v>Channel Modification</v>
          </cell>
          <cell r="E1647" t="str">
            <v>Coarse Substrate, Cover- Wood, Pool Quantity&amp; Quality, Bank Stability, Stability</v>
          </cell>
          <cell r="F1647" t="str">
            <v>from_HQ_pathway</v>
          </cell>
          <cell r="G1647" t="str">
            <v>no</v>
          </cell>
          <cell r="H1647" t="str">
            <v>yes</v>
          </cell>
          <cell r="I1647" t="str">
            <v>no</v>
          </cell>
          <cell r="J1647" t="str">
            <v>no</v>
          </cell>
          <cell r="K1647" t="str">
            <v>no</v>
          </cell>
          <cell r="L1647" t="str">
            <v>steelhead</v>
          </cell>
        </row>
        <row r="1648">
          <cell r="C1648" t="str">
            <v>Wenatchee River Tumwater 02</v>
          </cell>
          <cell r="D1648" t="str">
            <v>Fine Sediment Management</v>
          </cell>
          <cell r="E1648" t="str">
            <v>Coarse Substrate, Pool Quantity&amp; Quality</v>
          </cell>
          <cell r="F1648" t="str">
            <v>from_HQ_pathway</v>
          </cell>
          <cell r="G1648" t="str">
            <v>no</v>
          </cell>
          <cell r="H1648" t="str">
            <v>yes</v>
          </cell>
          <cell r="I1648" t="str">
            <v>no</v>
          </cell>
          <cell r="J1648" t="str">
            <v>no</v>
          </cell>
          <cell r="K1648" t="str">
            <v>no</v>
          </cell>
          <cell r="L1648" t="str">
            <v>steelhead</v>
          </cell>
        </row>
        <row r="1649">
          <cell r="C1649" t="str">
            <v>Wenatchee River Tumwater 02</v>
          </cell>
          <cell r="D1649" t="str">
            <v>Channel Complexity Restoration</v>
          </cell>
          <cell r="E1649" t="str">
            <v>Bank Stability, Stability</v>
          </cell>
          <cell r="F1649" t="str">
            <v>from_HQ_pathway</v>
          </cell>
          <cell r="G1649" t="str">
            <v>no</v>
          </cell>
          <cell r="H1649" t="str">
            <v>yes</v>
          </cell>
          <cell r="I1649" t="str">
            <v>no</v>
          </cell>
          <cell r="J1649" t="str">
            <v>no</v>
          </cell>
          <cell r="K1649" t="str">
            <v>no</v>
          </cell>
          <cell r="L1649" t="str">
            <v>steelhead</v>
          </cell>
        </row>
      </sheetData>
      <sheetData sheetId="7" refreshError="1"/>
      <sheetData sheetId="8">
        <row r="1">
          <cell r="A1" t="str">
            <v>Reach Name</v>
          </cell>
          <cell r="B1" t="str">
            <v>Basin</v>
          </cell>
          <cell r="C1" t="str">
            <v>Assessment Unit</v>
          </cell>
          <cell r="D1" t="str">
            <v>Priority Actions</v>
          </cell>
          <cell r="E1" t="str">
            <v>Reach Rank</v>
          </cell>
          <cell r="F1" t="str">
            <v>Priority Species</v>
          </cell>
          <cell r="G1" t="str">
            <v>Priority Life Stages</v>
          </cell>
          <cell r="H1" t="str">
            <v>Unacceptable Limiting Factors</v>
          </cell>
          <cell r="I1" t="str">
            <v>At-Risk Limiting Factors</v>
          </cell>
          <cell r="J1" t="str">
            <v>Action Categories</v>
          </cell>
          <cell r="K1" t="str">
            <v>Impaired Habitat Attributes</v>
          </cell>
        </row>
        <row r="2">
          <cell r="A2" t="str">
            <v>Aeneas 16-1</v>
          </cell>
          <cell r="B2" t="str">
            <v>Okanogan</v>
          </cell>
          <cell r="C2" t="str">
            <v>Aeneas Creek Okanogan</v>
          </cell>
          <cell r="D2" t="str">
            <v>Restore Fish Passage</v>
          </cell>
          <cell r="E2">
            <v>1</v>
          </cell>
          <cell r="F2" t="str">
            <v>Steelhead</v>
          </cell>
          <cell r="G2" t="str">
            <v>multiple (barrier pathway)</v>
          </cell>
          <cell r="H2" t="str">
            <v>NA</v>
          </cell>
          <cell r="I2" t="str">
            <v>NA</v>
          </cell>
          <cell r="J2" t="str">
            <v>Fish Passage Restoration</v>
          </cell>
          <cell r="K2" t="str">
            <v>NA, NA</v>
          </cell>
        </row>
        <row r="3">
          <cell r="A3" t="str">
            <v>Antoine 16-1</v>
          </cell>
          <cell r="B3" t="str">
            <v>Okanogan</v>
          </cell>
          <cell r="C3" t="str">
            <v>Antoine Creek-Lower</v>
          </cell>
          <cell r="D3" t="str">
            <v>Restore Reach Function, Address Limiting Factors</v>
          </cell>
          <cell r="E3">
            <v>3</v>
          </cell>
          <cell r="F3" t="str">
            <v>Steelhead</v>
          </cell>
          <cell r="G3" t="str">
            <v>Fry,Holding and Maturation,Summer Rearing,Winter Rearing, multiple (HQ pathway)</v>
          </cell>
          <cell r="H3" t="str">
            <v>Cover- Wood,Flow- Summer Base Flow,Pool Quantity and Quality,Riparian-Disturbance,Riparian Mean,Temperature- Rearing,Cover- Wood,Food- Food Web Resources</v>
          </cell>
          <cell r="I3" t="str">
            <v>Bank Stability,Channel Stability,Stability,Coarse Substrate</v>
          </cell>
          <cell r="J3" t="str">
            <v>Channel Complexity Restoration,Channel Modification,Riparian Restoration and Management,Water Quality Improvement,Enhance Food Resources</v>
          </cell>
          <cell r="K3" t="str">
            <v>Cover- Wood,Flow- Summer Base Flow,Pool Quantity and Quality,Riparian-Disturbance,Riparian Mean,Temperature- Rearing,Cover- Wood,Food- Food Web Resources, Bank Stability,Channel Stability,Stability,Coarse Substrate</v>
          </cell>
        </row>
        <row r="4">
          <cell r="A4" t="str">
            <v>Antoine 16-2</v>
          </cell>
          <cell r="B4" t="str">
            <v>Okanogan</v>
          </cell>
          <cell r="C4" t="str">
            <v>Antoine Creek-Lower</v>
          </cell>
          <cell r="D4" t="str">
            <v>Address Limiting Factors</v>
          </cell>
          <cell r="E4">
            <v>1</v>
          </cell>
          <cell r="F4" t="str">
            <v>Steelhead</v>
          </cell>
          <cell r="G4" t="str">
            <v>Fry,Holding and Maturation,Summer Rearing,Winter Rearing</v>
          </cell>
          <cell r="H4" t="str">
            <v>Cover- Wood,Food- Food Web Resources</v>
          </cell>
          <cell r="I4" t="str">
            <v>NA</v>
          </cell>
          <cell r="J4" t="str">
            <v>Channel Complexity Restoration,Channel Modification,Riparian Restoration and Management,Enhance Food Resources</v>
          </cell>
          <cell r="K4" t="str">
            <v>Cover- Wood,Food- Food Web Resources, NA</v>
          </cell>
        </row>
        <row r="5">
          <cell r="A5" t="str">
            <v>Antoine 16-3</v>
          </cell>
          <cell r="B5" t="str">
            <v>Okanogan</v>
          </cell>
          <cell r="C5" t="str">
            <v>Antoine Creek-Lower</v>
          </cell>
          <cell r="D5" t="str">
            <v>Restore Reach Function, Address Limiting Factors</v>
          </cell>
          <cell r="E5">
            <v>1</v>
          </cell>
          <cell r="F5" t="str">
            <v>Steelhead</v>
          </cell>
          <cell r="G5" t="str">
            <v>Fry,Holding and Maturation,Summer Rearing,Winter Rearing, multiple (HQ pathway)</v>
          </cell>
          <cell r="H5" t="str">
            <v>Flow- Summer Base Flow,Riparian-Disturbance,Riparian Mean,Temperature- Rearing</v>
          </cell>
          <cell r="I5" t="str">
            <v>Coarse Substrate,Cover- Wood,Cover- Wood,Food- Food Web Resources</v>
          </cell>
          <cell r="J5" t="str">
            <v>Channel Complexity Restoration,Channel Modification,Riparian Restoration and Management,Enhance Food Resources</v>
          </cell>
          <cell r="K5" t="str">
            <v>Flow- Summer Base Flow,Riparian-Disturbance,Riparian Mean,Temperature- Rearing, Coarse Substrate,Cover- Wood,Cover- Wood,Food- Food Web Resources</v>
          </cell>
        </row>
        <row r="6">
          <cell r="A6" t="str">
            <v>Antoine 16-4</v>
          </cell>
          <cell r="B6" t="str">
            <v>Okanogan</v>
          </cell>
          <cell r="C6" t="str">
            <v>Antoine Creek-Lower</v>
          </cell>
          <cell r="D6" t="str">
            <v>Restore Reach Function</v>
          </cell>
          <cell r="E6">
            <v>2</v>
          </cell>
          <cell r="F6" t="str">
            <v>Steelhead</v>
          </cell>
          <cell r="G6" t="str">
            <v>multiple (HQ pathway)</v>
          </cell>
          <cell r="H6" t="str">
            <v>Flow- Summer Base Flow,Pool Quantity and Quality,Riparian-Disturbance,Riparian Mean,Temperature- Rearing</v>
          </cell>
          <cell r="I6" t="str">
            <v>Coarse Substrate</v>
          </cell>
          <cell r="K6" t="str">
            <v>Flow- Summer Base Flow,Pool Quantity and Quality,Riparian-Disturbance,Riparian Mean,Temperature- Rearing, Coarse Substrate</v>
          </cell>
        </row>
        <row r="7">
          <cell r="A7" t="str">
            <v>Antoine 16-5</v>
          </cell>
          <cell r="B7" t="str">
            <v>Okanogan</v>
          </cell>
          <cell r="C7" t="str">
            <v>Antoine Creek-Lower</v>
          </cell>
          <cell r="D7" t="str">
            <v>Restore Reach Function, Address Limiting Factors</v>
          </cell>
          <cell r="E7">
            <v>2</v>
          </cell>
          <cell r="F7" t="str">
            <v>Steelhead</v>
          </cell>
          <cell r="G7" t="str">
            <v>Fry,Holding and Maturation,Summer Rearing,Winter Rearing, multiple (HQ pathway)</v>
          </cell>
          <cell r="H7" t="str">
            <v>Cover- Wood,Flow- Summer Base Flow,Riparian-Disturbance,Riparian Mean,Temperature- Rearing,Cover- Wood</v>
          </cell>
          <cell r="I7" t="str">
            <v>Coarse Substrate</v>
          </cell>
          <cell r="J7" t="str">
            <v>Channel Complexity Restoration,Channel Modification,Riparian Restoration and Management,Enhance Food Resources</v>
          </cell>
          <cell r="K7" t="str">
            <v>Cover- Wood,Flow- Summer Base Flow,Riparian-Disturbance,Riparian Mean,Temperature- Rearing,Cover- Wood, Coarse Substrate</v>
          </cell>
        </row>
        <row r="8">
          <cell r="A8" t="str">
            <v>Antoine 16-6</v>
          </cell>
          <cell r="B8" t="str">
            <v>Okanogan</v>
          </cell>
          <cell r="C8" t="str">
            <v>Antoine Creek-Lower</v>
          </cell>
          <cell r="D8" t="str">
            <v>Restore Reach Function, Address Limiting Factors, Restore Fish Passage</v>
          </cell>
          <cell r="E8">
            <v>1</v>
          </cell>
          <cell r="F8" t="str">
            <v>Steelhead</v>
          </cell>
          <cell r="G8" t="str">
            <v>Fry,Holding and Maturation,Summer Rearing,Winter Rearing, multiple (HQ pathway), multiple (barrier pathway)</v>
          </cell>
          <cell r="H8" t="str">
            <v>Flow- Summer Base Flow,Riparian-Disturbance,Riparian Mean,Temperature- Rearing</v>
          </cell>
          <cell r="I8" t="str">
            <v>Coarse Substrate,Cover- Wood,Cover- Wood,Food- Food Web Resources</v>
          </cell>
          <cell r="J8" t="str">
            <v>Channel Complexity Restoration,Channel Modification,Riparian Restoration and Management,Enhance Food Resources,Fish Passage Restoration</v>
          </cell>
          <cell r="K8" t="str">
            <v>Flow- Summer Base Flow,Riparian-Disturbance,Riparian Mean,Temperature- Rearing, Coarse Substrate,Cover- Wood,Cover- Wood,Food- Food Web Resources</v>
          </cell>
        </row>
        <row r="9">
          <cell r="A9" t="str">
            <v>Big Meadow Creek 01</v>
          </cell>
          <cell r="B9" t="str">
            <v>Wenatchee</v>
          </cell>
          <cell r="C9" t="str">
            <v>Big Meadow Creek</v>
          </cell>
          <cell r="D9" t="str">
            <v>Restore Reach Function, Restore Fish Passage</v>
          </cell>
          <cell r="E9">
            <v>1</v>
          </cell>
          <cell r="F9" t="str">
            <v>Steelhead</v>
          </cell>
          <cell r="G9" t="str">
            <v>multiple (HQ pathway), multiple (barrier pathway)</v>
          </cell>
          <cell r="H9" t="str">
            <v>Cover- Wood,Riparian</v>
          </cell>
          <cell r="I9" t="str">
            <v>Flow- Summer Base Flow,Floodplain Connectivity</v>
          </cell>
          <cell r="J9" t="str">
            <v>Channel Complexity Restoration,Channel Modification,Riparian Restoration and Management,Instream Flow Enhancement,Upland Management,Floodplain Reconnection,Bank Restoration,Side Channel and Off-Channel Habitat Restoration,Fish Passage Restoration</v>
          </cell>
          <cell r="K9" t="str">
            <v>Cover- Wood,Riparian, Flow- Summer Base Flow,Floodplain Connectivity</v>
          </cell>
        </row>
        <row r="10">
          <cell r="A10" t="str">
            <v>Big Meadow Creek 02</v>
          </cell>
          <cell r="B10" t="str">
            <v>Wenatchee</v>
          </cell>
          <cell r="C10" t="str">
            <v>Big Meadow Creek</v>
          </cell>
          <cell r="D10" t="str">
            <v>Restore Reach Function</v>
          </cell>
          <cell r="E10">
            <v>1</v>
          </cell>
          <cell r="F10" t="str">
            <v>Steelhead</v>
          </cell>
          <cell r="G10" t="str">
            <v>multiple (HQ pathway)</v>
          </cell>
          <cell r="H10" t="str">
            <v>Cover- Wood,Riparian</v>
          </cell>
          <cell r="I10" t="str">
            <v>Coarse Substrate,Flow- Summer Base Flow,Floodplain Connectivity</v>
          </cell>
          <cell r="J10" t="str">
            <v>Channel Complexity Restoration,Channel Modification,Fine Sediment Management,Upland Management,Riparian Restoration and Management,Instream Flow Enhancement,Floodplain Reconnection,Bank Restoration,Side Channel and Off-Channel Habitat Restoration</v>
          </cell>
          <cell r="K10" t="str">
            <v>Cover- Wood,Riparian, Coarse Substrate,Flow- Summer Base Flow,Floodplain Connectivity</v>
          </cell>
        </row>
        <row r="11">
          <cell r="A11" t="str">
            <v>Chewuch River Doe 01</v>
          </cell>
          <cell r="B11" t="str">
            <v>Methow</v>
          </cell>
          <cell r="C11" t="str">
            <v>Chewuch River-Doe Creek</v>
          </cell>
          <cell r="D11" t="str">
            <v>Restore Reach Function</v>
          </cell>
          <cell r="E11">
            <v>2</v>
          </cell>
          <cell r="F11" t="str">
            <v>Spring Chinook,Steelhead</v>
          </cell>
          <cell r="G11" t="str">
            <v>multiple (HQ pathway)</v>
          </cell>
          <cell r="H11" t="str">
            <v>Cover- Wood,Temperature- Rearing</v>
          </cell>
          <cell r="I11" t="str">
            <v>Coarse Substrate,Flow- Summer Base Flow,Floodplain Connectivity</v>
          </cell>
          <cell r="J11" t="str">
            <v>Channel Complexity Restoration,Channel Modification,Fine Sediment Management,Upland Management,Riparian Restoration and Management,Instream Flow Enhancement,Floodplain Reconnection,Water Quality Improvement</v>
          </cell>
          <cell r="K11" t="str">
            <v>Cover- Wood,Temperature- Rearing, Coarse Substrate,Flow- Summer Base Flow,Floodplain Connectivity</v>
          </cell>
        </row>
        <row r="12">
          <cell r="A12" t="str">
            <v>Chewuch River Doe 02</v>
          </cell>
          <cell r="B12" t="str">
            <v>Methow</v>
          </cell>
          <cell r="C12" t="str">
            <v>Chewuch River-Doe Creek</v>
          </cell>
          <cell r="D12" t="str">
            <v>Restore Reach Function</v>
          </cell>
          <cell r="E12">
            <v>1</v>
          </cell>
          <cell r="F12" t="str">
            <v>Spring Chinook,Steelhead</v>
          </cell>
          <cell r="G12" t="str">
            <v>multiple (HQ pathway)</v>
          </cell>
          <cell r="H12" t="str">
            <v>Cover- Wood,Temperature- Rearing</v>
          </cell>
          <cell r="I12" t="str">
            <v>Coarse Substrate,Flow- Summer Base Flow,Floodplain Connectivity</v>
          </cell>
          <cell r="J12" t="str">
            <v>Channel Complexity Restoration,Channel Modification,Fine Sediment Management,Upland Management,Riparian Restoration and Management,Instream Flow Enhancement,Floodplain Reconnection,Water Quality Improvement</v>
          </cell>
          <cell r="K12" t="str">
            <v>Cover- Wood,Temperature- Rearing, Coarse Substrate,Flow- Summer Base Flow,Floodplain Connectivity</v>
          </cell>
        </row>
        <row r="13">
          <cell r="A13" t="str">
            <v>Chewuch River Doe 03</v>
          </cell>
          <cell r="B13" t="str">
            <v>Methow</v>
          </cell>
          <cell r="C13" t="str">
            <v>Chewuch River-Doe Creek</v>
          </cell>
          <cell r="D13" t="str">
            <v>Restore Reach Function</v>
          </cell>
          <cell r="E13">
            <v>1</v>
          </cell>
          <cell r="F13" t="str">
            <v>Spring Chinook,Steelhead</v>
          </cell>
          <cell r="G13" t="str">
            <v>multiple (HQ pathway)</v>
          </cell>
          <cell r="H13" t="str">
            <v>Cover- Wood,Temperature- Rearing</v>
          </cell>
          <cell r="I13" t="str">
            <v>Coarse Substrate,Flow- Summer Base Flow,Floodplain Connectivity</v>
          </cell>
          <cell r="J13" t="str">
            <v>Channel Complexity Restoration,Channel Modification,Fine Sediment Management,Upland Management,Riparian Restoration and Management,Instream Flow Enhancement,Floodplain Reconnection,Water Quality Improvement</v>
          </cell>
          <cell r="K13" t="str">
            <v>Cover- Wood,Temperature- Rearing, Coarse Substrate,Flow- Summer Base Flow,Floodplain Connectivity</v>
          </cell>
        </row>
        <row r="14">
          <cell r="A14" t="str">
            <v>Chewuch River Doe 04</v>
          </cell>
          <cell r="B14" t="str">
            <v>Methow</v>
          </cell>
          <cell r="C14" t="str">
            <v>Chewuch River-Doe Creek</v>
          </cell>
          <cell r="D14" t="str">
            <v>Restore Reach Function</v>
          </cell>
          <cell r="E14">
            <v>2</v>
          </cell>
          <cell r="F14" t="str">
            <v>Spring Chinook,Steelhead</v>
          </cell>
          <cell r="G14" t="str">
            <v>multiple (HQ pathway)</v>
          </cell>
          <cell r="H14" t="str">
            <v>Cover- Wood,Temperature- Rearing</v>
          </cell>
          <cell r="I14" t="str">
            <v>Flow- Summer Base Flow,Pool Quantity and Quality</v>
          </cell>
          <cell r="J14" t="str">
            <v>Channel Complexity Restoration,Channel Modification,Riparian Restoration and Management,Instream Flow Enhancement,Upland Management,Fine Sediment Management,Water Quality Improvement</v>
          </cell>
          <cell r="K14" t="str">
            <v>Cover- Wood,Temperature- Rearing, Flow- Summer Base Flow,Pool Quantity and Quality</v>
          </cell>
        </row>
        <row r="15">
          <cell r="A15" t="str">
            <v>Chewuch River Doe 05</v>
          </cell>
          <cell r="B15" t="str">
            <v>Methow</v>
          </cell>
          <cell r="C15" t="str">
            <v>Chewuch River-Doe Creek</v>
          </cell>
          <cell r="D15" t="str">
            <v>Restore Reach Function</v>
          </cell>
          <cell r="E15">
            <v>2</v>
          </cell>
          <cell r="F15" t="str">
            <v>Spring Chinook,Steelhead</v>
          </cell>
          <cell r="G15" t="str">
            <v>multiple (HQ pathway)</v>
          </cell>
          <cell r="H15" t="str">
            <v>Cover- Wood,Temperature- Rearing</v>
          </cell>
          <cell r="I15" t="str">
            <v>Flow- Summer Base Flow,Riparian</v>
          </cell>
          <cell r="J15" t="str">
            <v>Channel Complexity Restoration,Channel Modification,Riparian Restoration and Management,Instream Flow Enhancement,Upland Management,Bank Restoration,Floodplain Reconnection,Side Channel and Off-Channel Habitat Restoration,Water Quality Improvement</v>
          </cell>
          <cell r="K15" t="str">
            <v>Cover- Wood,Temperature- Rearing, Flow- Summer Base Flow,Riparian</v>
          </cell>
        </row>
        <row r="16">
          <cell r="A16" t="str">
            <v>Chewuch River Doe 06</v>
          </cell>
          <cell r="B16" t="str">
            <v>Methow</v>
          </cell>
          <cell r="C16" t="str">
            <v>Chewuch River-Doe Creek</v>
          </cell>
          <cell r="D16" t="str">
            <v>Restore Reach Function</v>
          </cell>
          <cell r="E16">
            <v>3</v>
          </cell>
          <cell r="F16" t="str">
            <v>Spring Chinook,Steelhead</v>
          </cell>
          <cell r="G16" t="str">
            <v>multiple (HQ pathway)</v>
          </cell>
          <cell r="H16" t="str">
            <v>Cover- Wood,Temperature- Rearing</v>
          </cell>
          <cell r="I16" t="str">
            <v>Flow- Summer Base Flow,Pool Quantity and Quality,Riparian</v>
          </cell>
          <cell r="J16" t="str">
            <v>Channel Complexity Restoration,Channel Modification,Riparian Restoration and Management,Instream Flow Enhancement,Upland Management,Fine Sediment Management,Bank Restoration,Floodplain Reconnection,Side Channel and Off-Channel Habitat Restoration,Water Quality Improvement</v>
          </cell>
          <cell r="K16" t="str">
            <v>Cover- Wood,Temperature- Rearing, Flow- Summer Base Flow,Pool Quantity and Quality,Riparian</v>
          </cell>
        </row>
        <row r="17">
          <cell r="A17" t="str">
            <v>Chewuch River Doe 07</v>
          </cell>
          <cell r="B17" t="str">
            <v>Methow</v>
          </cell>
          <cell r="C17" t="str">
            <v>Chewuch River-Doe Creek</v>
          </cell>
          <cell r="D17" t="str">
            <v>Restore Reach Function</v>
          </cell>
          <cell r="E17">
            <v>3</v>
          </cell>
          <cell r="F17" t="str">
            <v>Spring Chinook,Steelhead</v>
          </cell>
          <cell r="G17" t="str">
            <v>multiple (HQ pathway)</v>
          </cell>
          <cell r="H17" t="str">
            <v>Cover- Wood</v>
          </cell>
          <cell r="I17" t="str">
            <v>Stability,Coarse Substrate,Flow- Summer Base Flow,Floodplain Connectivity,Pool Quantity and Quality,Riparian</v>
          </cell>
          <cell r="J17" t="str">
            <v>Bank Restoration,Channel Complexity Restoration,Channel Modification,Floodplain Reconnection,Side Channel and Off-Channel Habitat Restoration,Fine Sediment Management,Upland Management,Riparian Restoration and Management,Instream Flow Enhancement</v>
          </cell>
          <cell r="K17" t="str">
            <v>Cover- Wood, Stability,Coarse Substrate,Flow- Summer Base Flow,Floodplain Connectivity,Pool Quantity and Quality,Riparian</v>
          </cell>
        </row>
        <row r="18">
          <cell r="A18" t="str">
            <v>Chewuch River Doe 08</v>
          </cell>
          <cell r="B18" t="str">
            <v>Methow</v>
          </cell>
          <cell r="C18" t="str">
            <v>Chewuch River-Doe Creek</v>
          </cell>
          <cell r="D18" t="str">
            <v>Restore Reach Function, Address Limiting Factors</v>
          </cell>
          <cell r="E18">
            <v>3</v>
          </cell>
          <cell r="F18" t="str">
            <v>Spring Chinook,Steelhead</v>
          </cell>
          <cell r="G18" t="str">
            <v>Fry,Summer Rearing,Winter Rearing, multiple (HQ pathway)</v>
          </cell>
          <cell r="H18" t="str">
            <v>Cover- Wood,Cover- Undercut Banks</v>
          </cell>
          <cell r="I18" t="str">
            <v>Stability,Coarse Substrate,Flow- Summer Base Flow,Floodplain Connectivity,Pool Quantity and Quality,Riparian,PRCNT Fines and Embeddedness</v>
          </cell>
          <cell r="J18" t="str">
            <v>Bank Restoration,Channel Complexity Restoration,Channel Modification,Floodplain Reconnection,Side Channel and Off-Channel Habitat Restoration,Fine Sediment Management,Upland Management,Riparian Restoration and Management,Instream Flow Enhancement</v>
          </cell>
          <cell r="K18" t="str">
            <v>Cover- Wood,Cover- Undercut Banks, Stability,Coarse Substrate,Flow- Summer Base Flow,Floodplain Connectivity,Pool Quantity and Quality,Riparian,PRCNT Fines and Embeddedness</v>
          </cell>
        </row>
        <row r="19">
          <cell r="A19" t="str">
            <v>Chewuch River Doe 09</v>
          </cell>
          <cell r="B19" t="str">
            <v>Methow</v>
          </cell>
          <cell r="C19" t="str">
            <v>Chewuch River-Doe Creek</v>
          </cell>
          <cell r="D19" t="str">
            <v>Restore Reach Function</v>
          </cell>
          <cell r="E19">
            <v>1</v>
          </cell>
          <cell r="F19" t="str">
            <v>Spring Chinook,Steelhead</v>
          </cell>
          <cell r="G19" t="str">
            <v>multiple (HQ pathway)</v>
          </cell>
          <cell r="H19" t="str">
            <v>Cover- Wood,Off-Channel/Side-Channels</v>
          </cell>
          <cell r="I19" t="str">
            <v>Stability,Flow- Summer Base Flow,Floodplain Connectivity,Pool Quantity and Quality,Riparian</v>
          </cell>
          <cell r="J19" t="str">
            <v>Bank Restoration,Channel Complexity Restoration,Channel Modification,Floodplain Reconnection,Side Channel and Off-Channel Habitat Restoration,Riparian Restoration and Management,Instream Flow Enhancement,Upland Management,Fine Sediment Management</v>
          </cell>
          <cell r="K19" t="str">
            <v>Cover- Wood,Off-Channel/Side-Channels, Stability,Flow- Summer Base Flow,Floodplain Connectivity,Pool Quantity and Quality,Riparian</v>
          </cell>
        </row>
        <row r="20">
          <cell r="A20" t="str">
            <v>Chewuch River Pearrygin 01</v>
          </cell>
          <cell r="B20" t="str">
            <v>Methow</v>
          </cell>
          <cell r="C20" t="str">
            <v>Chewuch River-Pearrygin Creek</v>
          </cell>
          <cell r="D20" t="str">
            <v>Restore Reach Function</v>
          </cell>
          <cell r="E20">
            <v>3</v>
          </cell>
          <cell r="F20" t="str">
            <v>Spring Chinook,Steelhead</v>
          </cell>
          <cell r="G20" t="str">
            <v>multiple (HQ pathway)</v>
          </cell>
          <cell r="H20" t="str">
            <v>Cover- Wood,Temperature- Rearing</v>
          </cell>
          <cell r="I20" t="str">
            <v>Coarse Substrate,Flow- Summer Base Flow,Riparian</v>
          </cell>
          <cell r="J20" t="str">
            <v>Channel Complexity Restoration,Channel Modification,Fine Sediment Management,Upland Management,Riparian Restoration and Management,Instream Flow Enhancement,Bank Restoration,Floodplain Reconnection,Side Channel and Off-Channel Habitat Restoration,Water Quality Improvement</v>
          </cell>
          <cell r="K20" t="str">
            <v>Cover- Wood,Temperature- Rearing, Coarse Substrate,Flow- Summer Base Flow,Riparian</v>
          </cell>
        </row>
        <row r="21">
          <cell r="A21" t="str">
            <v>Chewuch River Pearrygin 02</v>
          </cell>
          <cell r="B21" t="str">
            <v>Methow</v>
          </cell>
          <cell r="C21" t="str">
            <v>Chewuch River-Pearrygin Creek</v>
          </cell>
          <cell r="D21" t="str">
            <v>Restore Reach Function</v>
          </cell>
          <cell r="E21">
            <v>2</v>
          </cell>
          <cell r="F21" t="str">
            <v>Spring Chinook,Steelhead</v>
          </cell>
          <cell r="G21" t="str">
            <v>multiple (HQ pathway)</v>
          </cell>
          <cell r="H21" t="str">
            <v>Cover- Wood,Temperature- Rearing</v>
          </cell>
          <cell r="I21" t="str">
            <v>Coarse Substrate,Flow- Summer Base Flow,Riparian</v>
          </cell>
          <cell r="J21" t="str">
            <v>Channel Complexity Restoration,Channel Modification,Fine Sediment Management,Upland Management,Riparian Restoration and Management,Instream Flow Enhancement,Bank Restoration,Floodplain Reconnection,Side Channel and Off-Channel Habitat Restoration,Water Quality Improvement</v>
          </cell>
          <cell r="K21" t="str">
            <v>Cover- Wood,Temperature- Rearing, Coarse Substrate,Flow- Summer Base Flow,Riparian</v>
          </cell>
        </row>
        <row r="22">
          <cell r="A22" t="str">
            <v>Chewuch River Pearrygin 03</v>
          </cell>
          <cell r="B22" t="str">
            <v>Methow</v>
          </cell>
          <cell r="C22" t="str">
            <v>Chewuch River-Pearrygin Creek</v>
          </cell>
          <cell r="D22" t="str">
            <v>Restore Reach Function</v>
          </cell>
          <cell r="E22">
            <v>2</v>
          </cell>
          <cell r="F22" t="str">
            <v>Spring Chinook,Steelhead</v>
          </cell>
          <cell r="G22" t="str">
            <v>multiple (HQ pathway)</v>
          </cell>
          <cell r="H22" t="str">
            <v>Cover- Wood,Temperature- Rearing</v>
          </cell>
          <cell r="I22" t="str">
            <v>Flow- Summer Base Flow,Floodplain Connectivity,Off-Channel/Side-Channels,Riparian</v>
          </cell>
          <cell r="J22" t="str">
            <v>Channel Complexity Restoration,Channel Modification,Riparian Restoration and Management,Instream Flow Enhancement,Upland Management,Floodplain Reconnection,Side Channel and Off-Channel Habitat Restoration,Bank Restoration,Water Quality Improvement</v>
          </cell>
          <cell r="K22" t="str">
            <v>Cover- Wood,Temperature- Rearing, Flow- Summer Base Flow,Floodplain Connectivity,Off-Channel/Side-Channels,Riparian</v>
          </cell>
        </row>
        <row r="23">
          <cell r="A23" t="str">
            <v>Chewuch River Pearrygin 04</v>
          </cell>
          <cell r="B23" t="str">
            <v>Methow</v>
          </cell>
          <cell r="C23" t="str">
            <v>Chewuch River-Pearrygin Creek</v>
          </cell>
          <cell r="D23" t="str">
            <v>Restore Reach Function</v>
          </cell>
          <cell r="E23">
            <v>2</v>
          </cell>
          <cell r="F23" t="str">
            <v>Spring Chinook,Steelhead</v>
          </cell>
          <cell r="G23" t="str">
            <v>multiple (HQ pathway)</v>
          </cell>
          <cell r="H23" t="str">
            <v>Cover- Wood,Temperature- Rearing</v>
          </cell>
          <cell r="I23" t="str">
            <v>Flow- Summer Base Flow,Floodplain Connectivity,Off-Channel/Side-Channels,Riparian</v>
          </cell>
          <cell r="J23" t="str">
            <v>Channel Complexity Restoration,Channel Modification,Riparian Restoration and Management,Instream Flow Enhancement,Upland Management,Floodplain Reconnection,Side Channel and Off-Channel Habitat Restoration,Bank Restoration,Water Quality Improvement</v>
          </cell>
          <cell r="K23" t="str">
            <v>Cover- Wood,Temperature- Rearing, Flow- Summer Base Flow,Floodplain Connectivity,Off-Channel/Side-Channels,Riparian</v>
          </cell>
        </row>
        <row r="24">
          <cell r="A24" t="str">
            <v>Chewuch River Pearrygin 05</v>
          </cell>
          <cell r="B24" t="str">
            <v>Methow</v>
          </cell>
          <cell r="C24" t="str">
            <v>Chewuch River-Pearrygin Creek</v>
          </cell>
          <cell r="D24" t="str">
            <v>Restore Reach Function</v>
          </cell>
          <cell r="E24">
            <v>1</v>
          </cell>
          <cell r="F24" t="str">
            <v>Spring Chinook,Steelhead</v>
          </cell>
          <cell r="G24" t="str">
            <v>multiple (HQ pathway)</v>
          </cell>
          <cell r="H24" t="str">
            <v>Cover- Wood,Temperature- Rearing</v>
          </cell>
          <cell r="I24" t="str">
            <v>Flow- Summer Base Flow,Floodplain Connectivity,Off-Channel/Side-Channels</v>
          </cell>
          <cell r="J24" t="str">
            <v>Channel Complexity Restoration,Channel Modification,Riparian Restoration and Management,Instream Flow Enhancement,Upland Management,Floodplain Reconnection,Side Channel and Off-Channel Habitat Restoration,Water Quality Improvement</v>
          </cell>
          <cell r="K24" t="str">
            <v>Cover- Wood,Temperature- Rearing, Flow- Summer Base Flow,Floodplain Connectivity,Off-Channel/Side-Channels</v>
          </cell>
        </row>
        <row r="25">
          <cell r="A25" t="str">
            <v>Chewuch River Pearrygin 06</v>
          </cell>
          <cell r="B25" t="str">
            <v>Methow</v>
          </cell>
          <cell r="C25" t="str">
            <v>Chewuch River-Pearrygin Creek</v>
          </cell>
          <cell r="D25" t="str">
            <v>Restore Reach Function</v>
          </cell>
          <cell r="E25">
            <v>1</v>
          </cell>
          <cell r="F25" t="str">
            <v>Spring Chinook,Steelhead</v>
          </cell>
          <cell r="G25" t="str">
            <v>multiple (HQ pathway)</v>
          </cell>
          <cell r="H25" t="str">
            <v>Cover- Wood,Temperature- Rearing</v>
          </cell>
          <cell r="I25" t="str">
            <v>Flow- Summer Base Flow,Floodplain Connectivity,Off-Channel/Side-Channels</v>
          </cell>
          <cell r="J25" t="str">
            <v>Channel Complexity Restoration,Channel Modification,Riparian Restoration and Management,Instream Flow Enhancement,Upland Management,Floodplain Reconnection,Side Channel and Off-Channel Habitat Restoration,Water Quality Improvement</v>
          </cell>
          <cell r="K25" t="str">
            <v>Cover- Wood,Temperature- Rearing, Flow- Summer Base Flow,Floodplain Connectivity,Off-Channel/Side-Channels</v>
          </cell>
        </row>
        <row r="26">
          <cell r="A26" t="str">
            <v>Chewuch River Pearrygin 07</v>
          </cell>
          <cell r="B26" t="str">
            <v>Methow</v>
          </cell>
          <cell r="C26" t="str">
            <v>Chewuch River-Pearrygin Creek</v>
          </cell>
          <cell r="D26" t="str">
            <v>Restore Reach Function</v>
          </cell>
          <cell r="E26">
            <v>1</v>
          </cell>
          <cell r="F26" t="str">
            <v>Spring Chinook,Steelhead</v>
          </cell>
          <cell r="G26" t="str">
            <v>multiple (HQ pathway)</v>
          </cell>
          <cell r="H26" t="str">
            <v>Cover- Wood,Floodplain Connectivity,Temperature- Rearing</v>
          </cell>
          <cell r="I26" t="str">
            <v>Flow- Summer Base Flow,Off-Channel/Side-Channels,Riparian</v>
          </cell>
          <cell r="J26" t="str">
            <v>Channel Complexity Restoration,Channel Modification,Riparian Restoration and Management,Instream Flow Enhancement,Upland Management,Floodplain Reconnection,Side Channel and Off-Channel Habitat Restoration,Bank Restoration,Water Quality Improvement</v>
          </cell>
          <cell r="K26" t="str">
            <v>Cover- Wood,Floodplain Connectivity,Temperature- Rearing, Flow- Summer Base Flow,Off-Channel/Side-Channels,Riparian</v>
          </cell>
        </row>
        <row r="27">
          <cell r="A27" t="str">
            <v>Chewuch River Pearrygin 08</v>
          </cell>
          <cell r="B27" t="str">
            <v>Methow</v>
          </cell>
          <cell r="C27" t="str">
            <v>Chewuch River-Pearrygin Creek</v>
          </cell>
          <cell r="D27" t="str">
            <v>Restore Reach Function</v>
          </cell>
          <cell r="E27">
            <v>3</v>
          </cell>
          <cell r="F27" t="str">
            <v>Spring Chinook,Steelhead</v>
          </cell>
          <cell r="G27" t="str">
            <v>multiple (HQ pathway)</v>
          </cell>
          <cell r="H27" t="str">
            <v>Cover- Wood,Temperature- Rearing</v>
          </cell>
          <cell r="I27" t="str">
            <v>Flow- Summer Base Flow</v>
          </cell>
          <cell r="J27" t="str">
            <v>Channel Complexity Restoration,Channel Modification,Riparian Restoration and Management,Instream Flow Enhancement,Upland Management,Water Quality Improvement</v>
          </cell>
          <cell r="K27" t="str">
            <v>Cover- Wood,Temperature- Rearing, Flow- Summer Base Flow</v>
          </cell>
        </row>
        <row r="28">
          <cell r="A28" t="str">
            <v>Chewuch River Pearrygin 09</v>
          </cell>
          <cell r="B28" t="str">
            <v>Methow</v>
          </cell>
          <cell r="C28" t="str">
            <v>Chewuch River-Pearrygin Creek</v>
          </cell>
          <cell r="D28" t="str">
            <v>Restore Reach Function</v>
          </cell>
          <cell r="E28">
            <v>3</v>
          </cell>
          <cell r="F28" t="str">
            <v>Spring Chinook,Steelhead</v>
          </cell>
          <cell r="G28" t="str">
            <v>multiple (HQ pathway)</v>
          </cell>
          <cell r="H28" t="str">
            <v>Cover- Wood,Floodplain Connectivity,Temperature- Rearing</v>
          </cell>
          <cell r="I28" t="str">
            <v>Flow- Summer Base Flow,Off-Channel/Side-Channels,Riparian</v>
          </cell>
          <cell r="J28" t="str">
            <v>Channel Complexity Restoration,Channel Modification,Riparian Restoration and Management,Instream Flow Enhancement,Upland Management,Floodplain Reconnection,Side Channel and Off-Channel Habitat Restoration,Bank Restoration,Water Quality Improvement</v>
          </cell>
          <cell r="K28" t="str">
            <v>Cover- Wood,Floodplain Connectivity,Temperature- Rearing, Flow- Summer Base Flow,Off-Channel/Side-Channels,Riparian</v>
          </cell>
        </row>
        <row r="29">
          <cell r="A29" t="str">
            <v>Chewuch River Pearrygin 10</v>
          </cell>
          <cell r="B29" t="str">
            <v>Methow</v>
          </cell>
          <cell r="C29" t="str">
            <v>Chewuch River-Pearrygin Creek</v>
          </cell>
          <cell r="D29" t="str">
            <v>Restore Reach Function, Address Limiting Factors</v>
          </cell>
          <cell r="E29">
            <v>1</v>
          </cell>
          <cell r="F29" t="str">
            <v>Spring Chinook,Steelhead</v>
          </cell>
          <cell r="G29" t="str">
            <v>Fry, multiple (HQ pathway)</v>
          </cell>
          <cell r="H29" t="str">
            <v>Cover- Wood,Floodplain Connectivity,Temperature- Rearing</v>
          </cell>
          <cell r="I29" t="str">
            <v>Flow- Summer Base Flow,Off-Channel/Side-Channels,Riparian</v>
          </cell>
          <cell r="J29" t="str">
            <v>Channel Complexity Restoration,Channel Modification,Riparian Restoration and Management,Instream Flow Enhancement,Upland Management,Floodplain Reconnection,Side Channel and Off-Channel Habitat Restoration,Bank Restoration,Water Quality Improvement</v>
          </cell>
          <cell r="K29" t="str">
            <v>Cover- Wood,Floodplain Connectivity,Temperature- Rearing, Flow- Summer Base Flow,Off-Channel/Side-Channels,Riparian</v>
          </cell>
        </row>
        <row r="30">
          <cell r="A30" t="str">
            <v>Chewuch River Pearrygin 11</v>
          </cell>
          <cell r="B30" t="str">
            <v>Methow</v>
          </cell>
          <cell r="C30" t="str">
            <v>Chewuch River-Pearrygin Creek</v>
          </cell>
          <cell r="D30" t="str">
            <v>Restore Reach Function</v>
          </cell>
          <cell r="E30">
            <v>1</v>
          </cell>
          <cell r="F30" t="str">
            <v>Spring Chinook,Steelhead</v>
          </cell>
          <cell r="G30" t="str">
            <v>multiple (HQ pathway)</v>
          </cell>
          <cell r="H30" t="str">
            <v>Cover- Wood,Floodplain Connectivity,Temperature- Rearing</v>
          </cell>
          <cell r="I30" t="str">
            <v>Flow- Summer Base Flow,Off-Channel/Side-Channels,Riparian</v>
          </cell>
          <cell r="J30" t="str">
            <v>Channel Complexity Restoration,Channel Modification,Riparian Restoration and Management,Instream Flow Enhancement,Upland Management,Floodplain Reconnection,Side Channel and Off-Channel Habitat Restoration,Bank Restoration,Water Quality Improvement</v>
          </cell>
          <cell r="K30" t="str">
            <v>Cover- Wood,Floodplain Connectivity,Temperature- Rearing, Flow- Summer Base Flow,Off-Channel/Side-Channels,Riparian</v>
          </cell>
        </row>
        <row r="31">
          <cell r="A31" t="str">
            <v>Chewuch River Thirtymile 01</v>
          </cell>
          <cell r="B31" t="str">
            <v>Methow</v>
          </cell>
          <cell r="C31" t="str">
            <v>Chewuch River-Thirtymile Creek</v>
          </cell>
          <cell r="D31" t="str">
            <v>Restore Reach Function</v>
          </cell>
          <cell r="E31">
            <v>2</v>
          </cell>
          <cell r="F31" t="str">
            <v>Spring Chinook,Steelhead</v>
          </cell>
          <cell r="G31" t="str">
            <v>multiple (HQ pathway)</v>
          </cell>
          <cell r="H31" t="str">
            <v>Off-Channel/Side-Channels</v>
          </cell>
          <cell r="I31" t="str">
            <v>Stability,Coarse Substrate,Flow- Summer Base Flow,Pool Quantity and Quality,Riparian</v>
          </cell>
          <cell r="J31" t="str">
            <v>Bank Restoration,Channel Complexity Restoration,Channel Modification,Floodplain Reconnection,Side Channel and Off-Channel Habitat Restoration,Fine Sediment Management,Upland Management,Instream Flow Enhancement,Riparian Restoration and Management</v>
          </cell>
          <cell r="K31" t="str">
            <v>Off-Channel/Side-Channels, Stability,Coarse Substrate,Flow- Summer Base Flow,Pool Quantity and Quality,Riparian</v>
          </cell>
        </row>
        <row r="32">
          <cell r="A32" t="str">
            <v>Chewuch River Thirtymile 02</v>
          </cell>
          <cell r="B32" t="str">
            <v>Methow</v>
          </cell>
          <cell r="C32" t="str">
            <v>Chewuch River-Thirtymile Creek</v>
          </cell>
          <cell r="D32" t="str">
            <v>Restore Reach Function</v>
          </cell>
          <cell r="E32">
            <v>1</v>
          </cell>
          <cell r="F32" t="str">
            <v>Spring Chinook,Steelhead</v>
          </cell>
          <cell r="G32" t="str">
            <v>multiple (HQ pathway)</v>
          </cell>
          <cell r="H32" t="str">
            <v>NA</v>
          </cell>
          <cell r="I32" t="str">
            <v>Stability,Coarse Substrate,Flow- Summer Base Flow,Pool Quantity and Quality,Riparian</v>
          </cell>
          <cell r="J32" t="str">
            <v>Bank Restoration,Channel Complexity Restoration,Channel Modification,Floodplain Reconnection,Side Channel and Off-Channel Habitat Restoration,Fine Sediment Management,Upland Management,Instream Flow Enhancement,Riparian Restoration and Management</v>
          </cell>
          <cell r="K32" t="str">
            <v>NA, Stability,Coarse Substrate,Flow- Summer Base Flow,Pool Quantity and Quality,Riparian</v>
          </cell>
        </row>
        <row r="33">
          <cell r="A33" t="str">
            <v>Chiwawa River Lower 01</v>
          </cell>
          <cell r="B33" t="str">
            <v>Wenatchee</v>
          </cell>
          <cell r="C33" t="str">
            <v>Lower Chiwawa River</v>
          </cell>
          <cell r="D33" t="str">
            <v>Restore Reach Function</v>
          </cell>
          <cell r="E33">
            <v>1</v>
          </cell>
          <cell r="F33" t="str">
            <v>Spring Chinook</v>
          </cell>
          <cell r="G33" t="str">
            <v>multiple (HQ pathway)</v>
          </cell>
          <cell r="H33" t="str">
            <v>Cover- Wood,Flow- Summer Base Flow,Off-Channel/Side-Channels,Temperature- Rearing</v>
          </cell>
          <cell r="I33" t="str">
            <v>Stability,Floodplain Connectivity</v>
          </cell>
          <cell r="J33" t="str">
            <v>Bank Restoration,Channel Complexity Restoration,Channel Modification,Floodplain Reconnection,Side Channel and Off-Channel Habitat Restoration,Riparian Restoration and Management,Instream Flow Enhancement,Upland Management,Water Quality Improvement</v>
          </cell>
          <cell r="K33" t="str">
            <v>Cover- Wood,Flow- Summer Base Flow,Off-Channel/Side-Channels,Temperature- Rearing, Stability,Floodplain Connectivity</v>
          </cell>
        </row>
        <row r="34">
          <cell r="A34" t="str">
            <v>Chiwawa River Lower 02</v>
          </cell>
          <cell r="B34" t="str">
            <v>Wenatchee</v>
          </cell>
          <cell r="C34" t="str">
            <v>Lower Chiwawa River</v>
          </cell>
          <cell r="D34" t="str">
            <v>Restore Reach Function</v>
          </cell>
          <cell r="E34">
            <v>1</v>
          </cell>
          <cell r="F34" t="str">
            <v>Spring Chinook</v>
          </cell>
          <cell r="G34" t="str">
            <v>multiple (HQ pathway)</v>
          </cell>
          <cell r="H34" t="str">
            <v>Cover- Wood,Flow- Summer Base Flow,Floodplain Connectivity,Off-Channel/Side-Channels,Temperature- Rearing</v>
          </cell>
          <cell r="I34" t="str">
            <v>Stability,Riparian</v>
          </cell>
          <cell r="J34" t="str">
            <v>Bank Restoration,Channel Complexity Restoration,Channel Modification,Floodplain Reconnection,Side Channel and Off-Channel Habitat Restoration,Riparian Restoration and Management,Instream Flow Enhancement,Upland Management,Water Quality Improvement</v>
          </cell>
          <cell r="K34" t="str">
            <v>Cover- Wood,Flow- Summer Base Flow,Floodplain Connectivity,Off-Channel/Side-Channels,Temperature- Rearing, Stability,Riparian</v>
          </cell>
        </row>
        <row r="35">
          <cell r="A35" t="str">
            <v>Chiwawa River Lower 03</v>
          </cell>
          <cell r="B35" t="str">
            <v>Wenatchee</v>
          </cell>
          <cell r="C35" t="str">
            <v>Lower Chiwawa River</v>
          </cell>
          <cell r="D35" t="str">
            <v>Restore Reach Function</v>
          </cell>
          <cell r="E35">
            <v>3</v>
          </cell>
          <cell r="F35" t="str">
            <v>Spring Chinook</v>
          </cell>
          <cell r="G35" t="str">
            <v>multiple (HQ pathway)</v>
          </cell>
          <cell r="H35" t="str">
            <v>Cover- Wood,Flow- Summer Base Flow,Floodplain Connectivity,Off-Channel/Side-Channels</v>
          </cell>
          <cell r="I35" t="str">
            <v>Temperature- Rearing</v>
          </cell>
          <cell r="J35" t="str">
            <v>Channel Complexity Restoration,Channel Modification,Riparian Restoration and Management,Instream Flow Enhancement,Upland Management,Floodplain Reconnection,Side Channel and Off-Channel Habitat Restoration,Water Quality Improvement</v>
          </cell>
          <cell r="K35" t="str">
            <v>Cover- Wood,Flow- Summer Base Flow,Floodplain Connectivity,Off-Channel/Side-Channels, Temperature- Rearing</v>
          </cell>
        </row>
        <row r="36">
          <cell r="A36" t="str">
            <v>Chiwawa River Lower 04</v>
          </cell>
          <cell r="B36" t="str">
            <v>Wenatchee</v>
          </cell>
          <cell r="C36" t="str">
            <v>Lower Chiwawa River</v>
          </cell>
          <cell r="D36" t="str">
            <v>Restore Reach Function</v>
          </cell>
          <cell r="E36">
            <v>2</v>
          </cell>
          <cell r="F36" t="str">
            <v>Spring Chinook</v>
          </cell>
          <cell r="G36" t="str">
            <v>multiple (HQ pathway)</v>
          </cell>
          <cell r="H36" t="str">
            <v>Cover- Wood,Flow- Summer Base Flow,Floodplain Connectivity,Off-Channel/Side-Channels,Temperature- Rearing</v>
          </cell>
          <cell r="I36" t="str">
            <v>Riparian</v>
          </cell>
          <cell r="J36" t="str">
            <v>Channel Complexity Restoration,Channel Modification,Riparian Restoration and Management,Instream Flow Enhancement,Upland Management,Floodplain Reconnection,Side Channel and Off-Channel Habitat Restoration,Bank Restoration,Water Quality Improvement</v>
          </cell>
          <cell r="K36" t="str">
            <v>Cover- Wood,Flow- Summer Base Flow,Floodplain Connectivity,Off-Channel/Side-Channels,Temperature- Rearing, Riparian</v>
          </cell>
        </row>
        <row r="37">
          <cell r="A37" t="str">
            <v>Chiwawa River Lower 05</v>
          </cell>
          <cell r="B37" t="str">
            <v>Wenatchee</v>
          </cell>
          <cell r="C37" t="str">
            <v>Lower Chiwawa River</v>
          </cell>
          <cell r="D37" t="str">
            <v>Restore Reach Function</v>
          </cell>
          <cell r="E37">
            <v>2</v>
          </cell>
          <cell r="F37" t="str">
            <v>Spring Chinook</v>
          </cell>
          <cell r="G37" t="str">
            <v>multiple (HQ pathway)</v>
          </cell>
          <cell r="H37" t="str">
            <v>Cover- Wood,Flow- Summer Base Flow,Floodplain Connectivity,Off-Channel/Side-Channels,Pool Quantity and Quality,Temperature- Rearing</v>
          </cell>
          <cell r="I37" t="str">
            <v>Riparian</v>
          </cell>
          <cell r="J37" t="str">
            <v>Channel Complexity Restoration,Channel Modification,Riparian Restoration and Management,Instream Flow Enhancement,Upland Management,Floodplain Reconnection,Side Channel and Off-Channel Habitat Restoration,Fine Sediment Management,Bank Restoration,Water Quality Improvement</v>
          </cell>
          <cell r="K37" t="str">
            <v>Cover- Wood,Flow- Summer Base Flow,Floodplain Connectivity,Off-Channel/Side-Channels,Pool Quantity and Quality,Temperature- Rearing, Riparian</v>
          </cell>
        </row>
        <row r="38">
          <cell r="A38" t="str">
            <v>Chiwawa River Lower 06</v>
          </cell>
          <cell r="B38" t="str">
            <v>Wenatchee</v>
          </cell>
          <cell r="C38" t="str">
            <v>Lower Chiwawa River</v>
          </cell>
          <cell r="D38" t="str">
            <v>Restore Reach Function</v>
          </cell>
          <cell r="E38">
            <v>1</v>
          </cell>
          <cell r="F38" t="str">
            <v>Spring Chinook</v>
          </cell>
          <cell r="G38" t="str">
            <v>multiple (HQ pathway)</v>
          </cell>
          <cell r="H38" t="str">
            <v>Cover- Wood,Flow- Summer Base Flow,Floodplain Connectivity,Off-Channel/Side-Channels</v>
          </cell>
          <cell r="I38" t="str">
            <v>Pool Quantity and Quality</v>
          </cell>
          <cell r="J38" t="str">
            <v>Channel Complexity Restoration,Channel Modification,Riparian Restoration and Management,Instream Flow Enhancement,Upland Management,Floodplain Reconnection,Side Channel and Off-Channel Habitat Restoration,Fine Sediment Management</v>
          </cell>
          <cell r="K38" t="str">
            <v>Cover- Wood,Flow- Summer Base Flow,Floodplain Connectivity,Off-Channel/Side-Channels, Pool Quantity and Quality</v>
          </cell>
        </row>
        <row r="39">
          <cell r="A39" t="str">
            <v>Chiwawa River Lower 07</v>
          </cell>
          <cell r="B39" t="str">
            <v>Wenatchee</v>
          </cell>
          <cell r="C39" t="str">
            <v>Lower Chiwawa River</v>
          </cell>
          <cell r="D39" t="str">
            <v>Restore Reach Function</v>
          </cell>
          <cell r="E39">
            <v>3</v>
          </cell>
          <cell r="F39" t="str">
            <v>Spring Chinook</v>
          </cell>
          <cell r="G39" t="str">
            <v>multiple (HQ pathway)</v>
          </cell>
          <cell r="H39" t="str">
            <v>Cover- Wood,Floodplain Connectivity,Temperature- Rearing</v>
          </cell>
          <cell r="I39" t="str">
            <v>Off-Channel/Side-Channels,Pool Quantity and Quality</v>
          </cell>
          <cell r="J39" t="str">
            <v>Channel Complexity Restoration,Channel Modification,Riparian Restoration and Management,Floodplain Reconnection,Side Channel and Off-Channel Habitat Restoration,Fine Sediment Management,Water Quality Improvement</v>
          </cell>
          <cell r="K39" t="str">
            <v>Cover- Wood,Floodplain Connectivity,Temperature- Rearing, Off-Channel/Side-Channels,Pool Quantity and Quality</v>
          </cell>
        </row>
        <row r="40">
          <cell r="A40" t="str">
            <v>Eight Mile Creek 07</v>
          </cell>
          <cell r="B40" t="str">
            <v>Methow</v>
          </cell>
          <cell r="C40" t="str">
            <v>Eight Mile Creek</v>
          </cell>
          <cell r="D40" t="str">
            <v>Address Limiting Factors</v>
          </cell>
          <cell r="E40" t="str">
            <v>Not Ranked</v>
          </cell>
          <cell r="F40" t="str">
            <v>Bull Trout</v>
          </cell>
          <cell r="G40" t="str">
            <v>Spawning and Incubation</v>
          </cell>
          <cell r="H40" t="str">
            <v>PRCNT Fines and Embeddedness,Brook Trout</v>
          </cell>
          <cell r="I40" t="str">
            <v>NA</v>
          </cell>
          <cell r="J40" t="str">
            <v>Bank Restoration,Channel Complexity Restoration,Channel Modification,Fine Sediment Management,Upland Management,Brook Trout Management</v>
          </cell>
          <cell r="K40" t="str">
            <v>PRCNT Fines and Embeddedness,Brook Trout, NA</v>
          </cell>
        </row>
        <row r="41">
          <cell r="A41" t="str">
            <v>Eight Mile Creek 09</v>
          </cell>
          <cell r="B41" t="str">
            <v>Methow</v>
          </cell>
          <cell r="C41" t="str">
            <v>Eight Mile Creek</v>
          </cell>
          <cell r="D41" t="str">
            <v>Address Limiting Factors</v>
          </cell>
          <cell r="E41" t="str">
            <v>Not Ranked</v>
          </cell>
          <cell r="F41" t="str">
            <v>Bull Trout</v>
          </cell>
          <cell r="G41" t="str">
            <v>Spawning and Incubation</v>
          </cell>
          <cell r="H41" t="str">
            <v>PRCNT Fines and Embeddedness,Brook Trout</v>
          </cell>
          <cell r="I41" t="str">
            <v>NA</v>
          </cell>
          <cell r="J41" t="str">
            <v>Bank Restoration,Channel Complexity Restoration,Channel Modification,Fine Sediment Management,Upland Management,Brook Trout Management</v>
          </cell>
          <cell r="K41" t="str">
            <v>PRCNT Fines and Embeddedness,Brook Trout, NA</v>
          </cell>
        </row>
        <row r="42">
          <cell r="A42" t="str">
            <v>Entiat River Lake 01</v>
          </cell>
          <cell r="B42" t="str">
            <v>Entiat</v>
          </cell>
          <cell r="C42" t="str">
            <v>Entiat River-Lake Creek</v>
          </cell>
          <cell r="D42" t="str">
            <v>Address Limiting Factors</v>
          </cell>
          <cell r="E42">
            <v>1</v>
          </cell>
          <cell r="F42" t="str">
            <v>Spring Chinook,Bull Trout</v>
          </cell>
          <cell r="G42" t="str">
            <v>Adult Migration,Holding and Maturation</v>
          </cell>
          <cell r="H42" t="str">
            <v>NA</v>
          </cell>
          <cell r="I42" t="str">
            <v>Flow- Summer Base Flow,Temperature- Adult Holding</v>
          </cell>
          <cell r="J42" t="str">
            <v>Channel Modification,Instream Flow Enhancement,Upland Management,Channel Complexity Restoration,Riparian Restoration and Management,Water Quality Improvement</v>
          </cell>
          <cell r="K42" t="str">
            <v>NA, Flow- Summer Base Flow,Temperature- Adult Holding</v>
          </cell>
        </row>
        <row r="43">
          <cell r="A43" t="str">
            <v>Entiat River Lake 02</v>
          </cell>
          <cell r="B43" t="str">
            <v>Entiat</v>
          </cell>
          <cell r="C43" t="str">
            <v>Entiat River-Lake Creek</v>
          </cell>
          <cell r="D43" t="str">
            <v>Restore Reach Function, Address Limiting Factors</v>
          </cell>
          <cell r="E43">
            <v>1</v>
          </cell>
          <cell r="F43" t="str">
            <v>Spring Chinook</v>
          </cell>
          <cell r="G43" t="str">
            <v>Adult Migration,Holding and Maturation, multiple (HQ pathway)</v>
          </cell>
          <cell r="H43" t="str">
            <v>Cover- Wood,Floodplain Connectivity</v>
          </cell>
          <cell r="I43" t="str">
            <v>Stability,Flow- Summer Base Flow,Off-Channel/Side-Channels,Riparian,Cover- Boulders,Temperature- Adult Holding</v>
          </cell>
          <cell r="J43" t="str">
            <v>Bank Restoration,Channel Complexity Restoration,Channel Modification,Floodplain Reconnection,Side Channel and Off-Channel Habitat Restoration,Riparian Restoration and Management,Instream Flow Enhancement,Upland Management,Water Quality Improvement</v>
          </cell>
          <cell r="K43" t="str">
            <v>Cover- Wood,Floodplain Connectivity, Stability,Flow- Summer Base Flow,Off-Channel/Side-Channels,Riparian,Cover- Boulders,Temperature- Adult Holding</v>
          </cell>
        </row>
        <row r="44">
          <cell r="A44" t="str">
            <v>Entiat River Lake 03</v>
          </cell>
          <cell r="B44" t="str">
            <v>Entiat</v>
          </cell>
          <cell r="C44" t="str">
            <v>Entiat River-Lake Creek</v>
          </cell>
          <cell r="D44" t="str">
            <v>Address Limiting Factors</v>
          </cell>
          <cell r="E44">
            <v>2</v>
          </cell>
          <cell r="F44" t="str">
            <v>Spring Chinook,Bull Trout</v>
          </cell>
          <cell r="G44" t="str">
            <v>Adult Migration</v>
          </cell>
          <cell r="H44" t="str">
            <v>NA</v>
          </cell>
          <cell r="I44" t="str">
            <v>Flow- Summer Base Flow</v>
          </cell>
          <cell r="J44" t="str">
            <v>Channel Modification,Instream Flow Enhancement,Upland Management</v>
          </cell>
          <cell r="K44" t="str">
            <v>NA, Flow- Summer Base Flow</v>
          </cell>
        </row>
        <row r="45">
          <cell r="A45" t="str">
            <v>Entiat River Lake 04</v>
          </cell>
          <cell r="B45" t="str">
            <v>Entiat</v>
          </cell>
          <cell r="C45" t="str">
            <v>Entiat River-Lake Creek</v>
          </cell>
          <cell r="D45" t="str">
            <v>Restore Reach Function, Address Limiting Factors</v>
          </cell>
          <cell r="E45">
            <v>1</v>
          </cell>
          <cell r="F45" t="str">
            <v>Spring Chinook,Bull Trout</v>
          </cell>
          <cell r="G45" t="str">
            <v>Adult Migration,Holding and Maturation, multiple (HQ pathway)</v>
          </cell>
          <cell r="H45" t="str">
            <v>Cover- Wood,Pool Quantity and Quality</v>
          </cell>
          <cell r="I45" t="str">
            <v>Flow- Summer Base Flow,Off-Channel/Side-Channels,Temperature- Adult Holding</v>
          </cell>
          <cell r="J45" t="str">
            <v>Channel Complexity Restoration,Channel Modification,Riparian Restoration and Management,Instream Flow Enhancement,Upland Management,Side Channel and Off-Channel Habitat Restoration,Fine Sediment Management,Water Quality Improvement</v>
          </cell>
          <cell r="K45" t="str">
            <v>Cover- Wood,Pool Quantity and Quality, Flow- Summer Base Flow,Off-Channel/Side-Channels,Temperature- Adult Holding</v>
          </cell>
        </row>
        <row r="46">
          <cell r="A46" t="str">
            <v>Entiat River Lake 05</v>
          </cell>
          <cell r="B46" t="str">
            <v>Entiat</v>
          </cell>
          <cell r="C46" t="str">
            <v>Entiat River-Lake Creek</v>
          </cell>
          <cell r="D46" t="str">
            <v>Address Limiting Factors</v>
          </cell>
          <cell r="E46">
            <v>2</v>
          </cell>
          <cell r="F46" t="str">
            <v>Spring Chinook</v>
          </cell>
          <cell r="G46" t="str">
            <v>Adult Migration</v>
          </cell>
          <cell r="H46" t="str">
            <v>NA</v>
          </cell>
          <cell r="I46" t="str">
            <v>Flow- Summer Base Flow</v>
          </cell>
          <cell r="J46" t="str">
            <v>Channel Modification,Instream Flow Enhancement,Upland Management</v>
          </cell>
          <cell r="K46" t="str">
            <v>NA, Flow- Summer Base Flow</v>
          </cell>
        </row>
        <row r="47">
          <cell r="A47" t="str">
            <v>Entiat River Lake 06</v>
          </cell>
          <cell r="B47" t="str">
            <v>Entiat</v>
          </cell>
          <cell r="C47" t="str">
            <v>Entiat River-Lake Creek</v>
          </cell>
          <cell r="D47" t="str">
            <v>Address Limiting Factors</v>
          </cell>
          <cell r="E47">
            <v>3</v>
          </cell>
          <cell r="F47" t="str">
            <v>Spring Chinook,Bull Trout</v>
          </cell>
          <cell r="G47" t="str">
            <v>Adult Migration,Holding and Maturation</v>
          </cell>
          <cell r="H47" t="str">
            <v>NA</v>
          </cell>
          <cell r="I47" t="str">
            <v>Flow- Summer Base Flow,Pool Quantity and Quality,Temperature- Adult Holding</v>
          </cell>
          <cell r="J47" t="str">
            <v>Channel Modification,Instream Flow Enhancement,Upland Management,Channel Complexity Restoration,Fine Sediment Management,Water Quality Improvement</v>
          </cell>
          <cell r="K47" t="str">
            <v>NA, Flow- Summer Base Flow,Pool Quantity and Quality,Temperature- Adult Holding</v>
          </cell>
        </row>
        <row r="48">
          <cell r="A48" t="str">
            <v>Entiat River Lake 07</v>
          </cell>
          <cell r="B48" t="str">
            <v>Entiat</v>
          </cell>
          <cell r="C48" t="str">
            <v>Entiat River-Lake Creek</v>
          </cell>
          <cell r="D48" t="str">
            <v>Address Limiting Factors</v>
          </cell>
          <cell r="E48">
            <v>3</v>
          </cell>
          <cell r="F48" t="str">
            <v>Spring Chinook,Bull Trout</v>
          </cell>
          <cell r="G48" t="str">
            <v>Holding and Maturation,BT Natal Rearing</v>
          </cell>
          <cell r="H48" t="str">
            <v>Cover- Wood</v>
          </cell>
          <cell r="I48" t="str">
            <v>Cover- Undercut Banks,Pool Quantity and Quality,Off-Channel/Side-Channels</v>
          </cell>
          <cell r="J48" t="str">
            <v>Bank Restoration,Channel Modification,Riparian Restoration and Management,Channel Complexity Restoration,Fine Sediment Management,Side Channel and Off-Channel Habitat Restoration</v>
          </cell>
          <cell r="K48" t="str">
            <v>Cover- Wood, Cover- Undercut Banks,Pool Quantity and Quality,Off-Channel/Side-Channels</v>
          </cell>
        </row>
        <row r="49">
          <cell r="A49" t="str">
            <v>Entiat River Lake 11</v>
          </cell>
          <cell r="B49" t="str">
            <v>Entiat</v>
          </cell>
          <cell r="C49" t="str">
            <v>Entiat River-Lake Creek</v>
          </cell>
          <cell r="D49" t="str">
            <v>Address Limiting Factors</v>
          </cell>
          <cell r="E49" t="str">
            <v>Not Ranked</v>
          </cell>
          <cell r="F49" t="str">
            <v>Spring Chinook,Bull Trout</v>
          </cell>
          <cell r="G49" t="str">
            <v>Adult Migration,Spawning and Incubation</v>
          </cell>
          <cell r="H49" t="str">
            <v>Flow- Summer Base Flow,Off-Channel/Side-Channels</v>
          </cell>
          <cell r="I49" t="str">
            <v>NA</v>
          </cell>
          <cell r="J49" t="str">
            <v>Channel Modification,Instream Flow Enhancement,Upland Management,Side Channel and Off-Channel Habitat Restoration,Water Quality Improvement</v>
          </cell>
          <cell r="K49" t="str">
            <v>Flow- Summer Base Flow,Off-Channel/Side-Channels, NA</v>
          </cell>
        </row>
        <row r="50">
          <cell r="A50" t="str">
            <v>Entiat River Mills 02</v>
          </cell>
          <cell r="B50" t="str">
            <v>Entiat</v>
          </cell>
          <cell r="C50" t="str">
            <v>Entiat River-Mills Creek</v>
          </cell>
          <cell r="D50" t="str">
            <v>Restore Reach Function</v>
          </cell>
          <cell r="E50">
            <v>1</v>
          </cell>
          <cell r="F50" t="str">
            <v>Steelhead</v>
          </cell>
          <cell r="G50" t="str">
            <v>multiple (HQ pathway)</v>
          </cell>
          <cell r="H50" t="str">
            <v>Flow- Summer Base Flow,Riparian,Temperature- Rearing</v>
          </cell>
          <cell r="I50" t="str">
            <v>Cover- Wood,Floodplain Connectivity,Off-Channel/Side-Channels,Pool Quantity and Quality</v>
          </cell>
          <cell r="J50" t="str">
            <v>Channel Complexity Restoration,Channel Modification,Riparian Restoration and Management,Instream Flow Enhancement,Upland Management,Floodplain Reconnection,Side Channel and Off-Channel Habitat Restoration,Fine Sediment Management,Bank Restoration,Water Quality Improvement</v>
          </cell>
          <cell r="K50" t="str">
            <v>Flow- Summer Base Flow,Riparian,Temperature- Rearing, Cover- Wood,Floodplain Connectivity,Off-Channel/Side-Channels,Pool Quantity and Quality</v>
          </cell>
        </row>
        <row r="51">
          <cell r="A51" t="str">
            <v>Entiat River Mills 03</v>
          </cell>
          <cell r="B51" t="str">
            <v>Entiat</v>
          </cell>
          <cell r="C51" t="str">
            <v>Entiat River-Mills Creek</v>
          </cell>
          <cell r="D51" t="str">
            <v>Restore Reach Function</v>
          </cell>
          <cell r="E51">
            <v>2</v>
          </cell>
          <cell r="F51" t="str">
            <v>Steelhead</v>
          </cell>
          <cell r="G51" t="str">
            <v>multiple (HQ pathway)</v>
          </cell>
          <cell r="H51" t="str">
            <v>Flow- Summer Base Flow,Riparian,Temperature- Rearing</v>
          </cell>
          <cell r="I51" t="str">
            <v>Cover- Wood,Floodplain Connectivity,Off-Channel/Side-Channels,Pool Quantity and Quality</v>
          </cell>
          <cell r="J51" t="str">
            <v>Channel Complexity Restoration,Channel Modification,Riparian Restoration and Management,Instream Flow Enhancement,Upland Management,Floodplain Reconnection,Side Channel and Off-Channel Habitat Restoration,Fine Sediment Management,Bank Restoration,Water Quality Improvement</v>
          </cell>
          <cell r="K51" t="str">
            <v>Flow- Summer Base Flow,Riparian,Temperature- Rearing, Cover- Wood,Floodplain Connectivity,Off-Channel/Side-Channels,Pool Quantity and Quality</v>
          </cell>
        </row>
        <row r="52">
          <cell r="A52" t="str">
            <v>Entiat River Mills 04</v>
          </cell>
          <cell r="B52" t="str">
            <v>Entiat</v>
          </cell>
          <cell r="C52" t="str">
            <v>Entiat River-Mills Creek</v>
          </cell>
          <cell r="D52" t="str">
            <v>Restore Reach Function</v>
          </cell>
          <cell r="E52">
            <v>1</v>
          </cell>
          <cell r="F52" t="str">
            <v>Steelhead</v>
          </cell>
          <cell r="G52" t="str">
            <v>multiple (HQ pathway)</v>
          </cell>
          <cell r="H52" t="str">
            <v>Cover- Wood,Flow- Summer Base Flow,Riparian</v>
          </cell>
          <cell r="I52" t="str">
            <v>Floodplain Connectivity,Off-Channel/Side-Channels,Pool Quantity and Quality,Temperature- Rearing</v>
          </cell>
          <cell r="J52" t="str">
            <v>Channel Complexity Restoration,Channel Modification,Riparian Restoration and Management,Instream Flow Enhancement,Upland Management,Floodplain Reconnection,Side Channel and Off-Channel Habitat Restoration,Fine Sediment Management,Bank Restoration,Water Quality Improvement</v>
          </cell>
          <cell r="K52" t="str">
            <v>Cover- Wood,Flow- Summer Base Flow,Riparian, Floodplain Connectivity,Off-Channel/Side-Channels,Pool Quantity and Quality,Temperature- Rearing</v>
          </cell>
        </row>
        <row r="53">
          <cell r="A53" t="str">
            <v>Entiat River Mills 05</v>
          </cell>
          <cell r="B53" t="str">
            <v>Entiat</v>
          </cell>
          <cell r="C53" t="str">
            <v>Entiat River-Mills Creek</v>
          </cell>
          <cell r="D53" t="str">
            <v>Restore Reach Function</v>
          </cell>
          <cell r="E53">
            <v>2</v>
          </cell>
          <cell r="F53" t="str">
            <v>Steelhead</v>
          </cell>
          <cell r="G53" t="str">
            <v>multiple (HQ pathway)</v>
          </cell>
          <cell r="H53" t="str">
            <v>Flow- Summer Base Flow,Riparian</v>
          </cell>
          <cell r="I53" t="str">
            <v>Cover- Wood,Floodplain Connectivity,Off-Channel/Side-Channels,Pool Quantity and Quality,Temperature- Rearing</v>
          </cell>
          <cell r="J53" t="str">
            <v>Channel Complexity Restoration,Channel Modification,Riparian Restoration and Management,Instream Flow Enhancement,Upland Management,Floodplain Reconnection,Side Channel and Off-Channel Habitat Restoration,Fine Sediment Management,Bank Restoration,Water Quality Improvement</v>
          </cell>
          <cell r="K53" t="str">
            <v>Flow- Summer Base Flow,Riparian, Cover- Wood,Floodplain Connectivity,Off-Channel/Side-Channels,Pool Quantity and Quality,Temperature- Rearing</v>
          </cell>
        </row>
        <row r="54">
          <cell r="A54" t="str">
            <v>Entiat River Mills 06</v>
          </cell>
          <cell r="B54" t="str">
            <v>Entiat</v>
          </cell>
          <cell r="C54" t="str">
            <v>Entiat River-Mills Creek</v>
          </cell>
          <cell r="D54" t="str">
            <v>Restore Reach Function</v>
          </cell>
          <cell r="E54">
            <v>3</v>
          </cell>
          <cell r="F54" t="str">
            <v>Steelhead</v>
          </cell>
          <cell r="G54" t="str">
            <v>multiple (HQ pathway)</v>
          </cell>
          <cell r="H54" t="str">
            <v>Flow- Summer Base Flow,Riparian</v>
          </cell>
          <cell r="I54" t="str">
            <v>Cover- Wood,Floodplain Connectivity,Off-Channel/Side-Channels,Pool Quantity and Quality,Temperature- Rearing</v>
          </cell>
          <cell r="J54" t="str">
            <v>Channel Complexity Restoration,Channel Modification,Riparian Restoration and Management,Instream Flow Enhancement,Upland Management,Floodplain Reconnection,Side Channel and Off-Channel Habitat Restoration,Fine Sediment Management,Bank Restoration,Water Quality Improvement</v>
          </cell>
          <cell r="K54" t="str">
            <v>Flow- Summer Base Flow,Riparian, Cover- Wood,Floodplain Connectivity,Off-Channel/Side-Channels,Pool Quantity and Quality,Temperature- Rearing</v>
          </cell>
        </row>
        <row r="55">
          <cell r="A55" t="str">
            <v>Entiat River Potato 04</v>
          </cell>
          <cell r="B55" t="str">
            <v>Entiat</v>
          </cell>
          <cell r="C55" t="str">
            <v>Entiat River-Potato Creek</v>
          </cell>
          <cell r="D55" t="str">
            <v>Address Limiting Factors</v>
          </cell>
          <cell r="E55" t="str">
            <v>Not Ranked</v>
          </cell>
          <cell r="F55" t="str">
            <v>Steelhead</v>
          </cell>
          <cell r="G55" t="str">
            <v>Winter Rearing</v>
          </cell>
          <cell r="H55" t="str">
            <v>Off-Channel/Side-Channels</v>
          </cell>
          <cell r="I55" t="str">
            <v>PRCNT Fines and Embeddedness,Coarse Substrate,Cover- Wood,Floodplain Connectivity</v>
          </cell>
          <cell r="J55" t="str">
            <v>Bank Restoration,Channel Complexity Restoration,Channel Modification,Fine Sediment Management,Upland Management,Riparian Restoration and Management,Floodplain Reconnection,Side Channel and Off-Channel Habitat Restoration</v>
          </cell>
          <cell r="K55" t="str">
            <v>Off-Channel/Side-Channels, PRCNT Fines and Embeddedness,Coarse Substrate,Cover- Wood,Floodplain Connectivity</v>
          </cell>
        </row>
        <row r="56">
          <cell r="A56" t="str">
            <v>Entiat River Potato 07</v>
          </cell>
          <cell r="B56" t="str">
            <v>Entiat</v>
          </cell>
          <cell r="C56" t="str">
            <v>Entiat River-Potato Creek</v>
          </cell>
          <cell r="D56" t="str">
            <v>Restore Reach Function</v>
          </cell>
          <cell r="E56">
            <v>1</v>
          </cell>
          <cell r="F56" t="str">
            <v>Spring Chinook,Steelhead,Bull Trout</v>
          </cell>
          <cell r="G56" t="str">
            <v>multiple (HQ pathway)</v>
          </cell>
          <cell r="H56" t="str">
            <v>NA</v>
          </cell>
          <cell r="I56" t="str">
            <v>Stability,Cover- Wood,Flow- Summer Base Flow,Floodplain Connectivity,Off-Channel/Side-Channels,Riparian,Temperature- Rearing</v>
          </cell>
          <cell r="J56" t="str">
            <v>Bank Restoration,Channel Complexity Restoration,Channel Modification,Floodplain Reconnection,Side Channel and Off-Channel Habitat Restoration,Riparian Restoration and Management,Instream Flow Enhancement,Upland Management,Water Quality Improvement</v>
          </cell>
          <cell r="K56" t="str">
            <v>NA, Stability,Cover- Wood,Flow- Summer Base Flow,Floodplain Connectivity,Off-Channel/Side-Channels,Riparian,Temperature- Rearing</v>
          </cell>
        </row>
        <row r="57">
          <cell r="A57" t="str">
            <v>Entiat River Potato 08</v>
          </cell>
          <cell r="B57" t="str">
            <v>Entiat</v>
          </cell>
          <cell r="C57" t="str">
            <v>Entiat River-Potato Creek</v>
          </cell>
          <cell r="D57" t="str">
            <v>Restore Reach Function</v>
          </cell>
          <cell r="E57">
            <v>2</v>
          </cell>
          <cell r="F57" t="str">
            <v>Spring Chinook,Steelhead,Bull Trout</v>
          </cell>
          <cell r="G57" t="str">
            <v>multiple (HQ pathway)</v>
          </cell>
          <cell r="H57" t="str">
            <v>NA</v>
          </cell>
          <cell r="I57" t="str">
            <v>Stability,Flow- Summer Base Flow,Floodplain Connectivity,Off-Channel/Side-Channels,Riparian,Temperature- Rearing</v>
          </cell>
          <cell r="J57" t="str">
            <v>Bank Restoration,Channel Complexity Restoration,Channel Modification,Floodplain Reconnection,Side Channel and Off-Channel Habitat Restoration,Instream Flow Enhancement,Upland Management,Riparian Restoration and Management,Water Quality Improvement</v>
          </cell>
          <cell r="K57" t="str">
            <v>NA, Stability,Flow- Summer Base Flow,Floodplain Connectivity,Off-Channel/Side-Channels,Riparian,Temperature- Rearing</v>
          </cell>
        </row>
        <row r="58">
          <cell r="A58" t="str">
            <v>Entiat River Preston 01</v>
          </cell>
          <cell r="B58" t="str">
            <v>Entiat</v>
          </cell>
          <cell r="C58" t="str">
            <v>Entiat River-Preston Creek</v>
          </cell>
          <cell r="D58" t="str">
            <v>Restore Reach Function</v>
          </cell>
          <cell r="E58">
            <v>2</v>
          </cell>
          <cell r="F58" t="str">
            <v>Spring Chinook,Steelhead</v>
          </cell>
          <cell r="G58" t="str">
            <v>multiple (HQ pathway)</v>
          </cell>
          <cell r="H58" t="str">
            <v>NA</v>
          </cell>
          <cell r="I58" t="str">
            <v>Stability,Cover- Wood,Flow- Summer Base Flow,Floodplain Connectivity,Off-Channel/Side-Channels,Pool Quantity and Quality,Riparian,Temperature- Rearing</v>
          </cell>
          <cell r="J58"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58" t="str">
            <v>NA, Stability,Cover- Wood,Flow- Summer Base Flow,Floodplain Connectivity,Off-Channel/Side-Channels,Pool Quantity and Quality,Riparian,Temperature- Rearing</v>
          </cell>
        </row>
        <row r="59">
          <cell r="A59" t="str">
            <v>Entiat River Preston 02</v>
          </cell>
          <cell r="B59" t="str">
            <v>Entiat</v>
          </cell>
          <cell r="C59" t="str">
            <v>Entiat River-Preston Creek</v>
          </cell>
          <cell r="D59" t="str">
            <v>Restore Reach Function</v>
          </cell>
          <cell r="E59">
            <v>3</v>
          </cell>
          <cell r="F59" t="str">
            <v>Spring Chinook,Steelhead</v>
          </cell>
          <cell r="G59" t="str">
            <v>multiple (HQ pathway)</v>
          </cell>
          <cell r="H59" t="str">
            <v>NA</v>
          </cell>
          <cell r="I59" t="str">
            <v>Stability,Flow- Summer Base Flow,Floodplain Connectivity,Off-Channel/Side-Channels,Riparian,Temperature- Rearing</v>
          </cell>
          <cell r="J59" t="str">
            <v>Bank Restoration,Channel Complexity Restoration,Channel Modification,Floodplain Reconnection,Side Channel and Off-Channel Habitat Restoration,Instream Flow Enhancement,Upland Management,Riparian Restoration and Management,Water Quality Improvement</v>
          </cell>
          <cell r="K59" t="str">
            <v>NA, Stability,Flow- Summer Base Flow,Floodplain Connectivity,Off-Channel/Side-Channels,Riparian,Temperature- Rearing</v>
          </cell>
        </row>
        <row r="60">
          <cell r="A60" t="str">
            <v>Entiat River Preston 03</v>
          </cell>
          <cell r="B60" t="str">
            <v>Entiat</v>
          </cell>
          <cell r="C60" t="str">
            <v>Entiat River-Preston Creek</v>
          </cell>
          <cell r="D60" t="str">
            <v>Restore Reach Function</v>
          </cell>
          <cell r="E60">
            <v>1</v>
          </cell>
          <cell r="F60" t="str">
            <v>Spring Chinook,Steelhead</v>
          </cell>
          <cell r="G60" t="str">
            <v>multiple (HQ pathway)</v>
          </cell>
          <cell r="H60" t="str">
            <v>Cover- Wood</v>
          </cell>
          <cell r="I60" t="str">
            <v>Flow- Summer Base Flow,Off-Channel/Side-Channels,Pool Quantity and Quality,Riparian</v>
          </cell>
          <cell r="J60" t="str">
            <v>Channel Complexity Restoration,Channel Modification,Riparian Restoration and Management,Instream Flow Enhancement,Upland Management,Side Channel and Off-Channel Habitat Restoration,Fine Sediment Management,Bank Restoration,Floodplain Reconnection</v>
          </cell>
          <cell r="K60" t="str">
            <v>Cover- Wood, Flow- Summer Base Flow,Off-Channel/Side-Channels,Pool Quantity and Quality,Riparian</v>
          </cell>
        </row>
        <row r="61">
          <cell r="A61" t="str">
            <v>Entiat River Preston 04</v>
          </cell>
          <cell r="B61" t="str">
            <v>Entiat</v>
          </cell>
          <cell r="C61" t="str">
            <v>Entiat River-Preston Creek</v>
          </cell>
          <cell r="D61" t="str">
            <v>Restore Reach Function</v>
          </cell>
          <cell r="E61">
            <v>1</v>
          </cell>
          <cell r="F61" t="str">
            <v>Spring Chinook,Steelhead</v>
          </cell>
          <cell r="G61" t="str">
            <v>multiple (HQ pathway)</v>
          </cell>
          <cell r="H61" t="str">
            <v>Cover- Wood,Pool Quantity and Quality</v>
          </cell>
          <cell r="I61" t="str">
            <v>Flow- Summer Base Flow,Off-Channel/Side-Channels,Riparian</v>
          </cell>
          <cell r="J61" t="str">
            <v>Channel Complexity Restoration,Channel Modification,Riparian Restoration and Management,Instream Flow Enhancement,Upland Management,Side Channel and Off-Channel Habitat Restoration,Fine Sediment Management,Bank Restoration,Floodplain Reconnection</v>
          </cell>
          <cell r="K61" t="str">
            <v>Cover- Wood,Pool Quantity and Quality, Flow- Summer Base Flow,Off-Channel/Side-Channels,Riparian</v>
          </cell>
        </row>
        <row r="62">
          <cell r="A62" t="str">
            <v>Icicle Creek Lower 01</v>
          </cell>
          <cell r="B62" t="str">
            <v>Wenatchee</v>
          </cell>
          <cell r="C62" t="str">
            <v>Lower Icicle Creek</v>
          </cell>
          <cell r="D62" t="str">
            <v>Address Limiting Factors</v>
          </cell>
          <cell r="E62" t="str">
            <v>Not Ranked</v>
          </cell>
          <cell r="F62" t="str">
            <v>Steelhead,Bull Trout</v>
          </cell>
          <cell r="G62" t="str">
            <v>Adult Migration</v>
          </cell>
          <cell r="H62" t="str">
            <v>Flow- Summer Base Flow</v>
          </cell>
          <cell r="I62" t="str">
            <v>NA</v>
          </cell>
          <cell r="J62" t="str">
            <v>Channel Modification,Instream Flow Enhancement,Upland Management</v>
          </cell>
          <cell r="K62" t="str">
            <v>Flow- Summer Base Flow, NA</v>
          </cell>
        </row>
        <row r="63">
          <cell r="A63" t="str">
            <v>Icicle Creek Lower 02</v>
          </cell>
          <cell r="B63" t="str">
            <v>Wenatchee</v>
          </cell>
          <cell r="C63" t="str">
            <v>Lower Icicle Creek</v>
          </cell>
          <cell r="D63" t="str">
            <v>Address Limiting Factors</v>
          </cell>
          <cell r="E63" t="str">
            <v>Not Ranked</v>
          </cell>
          <cell r="F63" t="str">
            <v>Steelhead,Bull Trout</v>
          </cell>
          <cell r="G63" t="str">
            <v>Adult Migration</v>
          </cell>
          <cell r="H63" t="str">
            <v>Flow- Summer Base Flow</v>
          </cell>
          <cell r="I63" t="str">
            <v>NA</v>
          </cell>
          <cell r="J63" t="str">
            <v>Channel Modification,Instream Flow Enhancement,Upland Management</v>
          </cell>
          <cell r="K63" t="str">
            <v>Flow- Summer Base Flow, NA</v>
          </cell>
        </row>
        <row r="64">
          <cell r="A64" t="str">
            <v>Icicle Creek Lower 03</v>
          </cell>
          <cell r="B64" t="str">
            <v>Wenatchee</v>
          </cell>
          <cell r="C64" t="str">
            <v>Lower Icicle Creek</v>
          </cell>
          <cell r="D64" t="str">
            <v>Address Limiting Factors</v>
          </cell>
          <cell r="E64" t="str">
            <v>Not Ranked</v>
          </cell>
          <cell r="F64" t="str">
            <v>Steelhead,Bull Trout</v>
          </cell>
          <cell r="G64" t="str">
            <v>Adult Migration</v>
          </cell>
          <cell r="H64" t="str">
            <v>Flow- Summer Base Flow</v>
          </cell>
          <cell r="I64" t="str">
            <v>NA</v>
          </cell>
          <cell r="J64" t="str">
            <v>Channel Modification,Instream Flow Enhancement,Upland Management</v>
          </cell>
          <cell r="K64" t="str">
            <v>Flow- Summer Base Flow, NA</v>
          </cell>
        </row>
        <row r="65">
          <cell r="A65" t="str">
            <v>Icicle Creek Lower 04</v>
          </cell>
          <cell r="B65" t="str">
            <v>Wenatchee</v>
          </cell>
          <cell r="C65" t="str">
            <v>Lower Icicle Creek</v>
          </cell>
          <cell r="D65" t="str">
            <v>Address Limiting Factors, Restore Fish Passage</v>
          </cell>
          <cell r="E65">
            <v>1</v>
          </cell>
          <cell r="F65" t="str">
            <v>Steelhead,Bull Trout</v>
          </cell>
          <cell r="G65" t="str">
            <v>Adult Migration, multiple (barrier pathway)</v>
          </cell>
          <cell r="H65" t="str">
            <v>Flow- Summer Base Flow</v>
          </cell>
          <cell r="I65" t="str">
            <v>NA</v>
          </cell>
          <cell r="J65" t="str">
            <v>Channel Modification,Instream Flow Enhancement,Upland Management,Fish Passage Restoration</v>
          </cell>
          <cell r="K65" t="str">
            <v>Flow- Summer Base Flow, NA</v>
          </cell>
        </row>
        <row r="66">
          <cell r="A66" t="str">
            <v>Icicle Creek Lower 05</v>
          </cell>
          <cell r="B66" t="str">
            <v>Wenatchee</v>
          </cell>
          <cell r="C66" t="str">
            <v>Lower Icicle Creek</v>
          </cell>
          <cell r="D66" t="str">
            <v>Address Limiting Factors</v>
          </cell>
          <cell r="E66" t="str">
            <v>Not Ranked</v>
          </cell>
          <cell r="F66" t="str">
            <v>Steelhead</v>
          </cell>
          <cell r="G66" t="str">
            <v>Adult Migration</v>
          </cell>
          <cell r="H66" t="str">
            <v>NA</v>
          </cell>
          <cell r="I66" t="str">
            <v>Flow- Summer Base Flow</v>
          </cell>
          <cell r="J66" t="str">
            <v>Channel Modification,Instream Flow Enhancement,Upland Management</v>
          </cell>
          <cell r="K66" t="str">
            <v>NA, Flow- Summer Base Flow</v>
          </cell>
        </row>
        <row r="67">
          <cell r="A67" t="str">
            <v>Icicle Creek Lower 08</v>
          </cell>
          <cell r="B67" t="str">
            <v>Wenatchee</v>
          </cell>
          <cell r="C67" t="str">
            <v>Lower Icicle Creek</v>
          </cell>
          <cell r="D67" t="str">
            <v>Address Limiting Factors</v>
          </cell>
          <cell r="E67" t="str">
            <v>Not Ranked</v>
          </cell>
          <cell r="F67" t="str">
            <v>Steelhead</v>
          </cell>
          <cell r="G67" t="str">
            <v>Adult Migration</v>
          </cell>
          <cell r="H67" t="str">
            <v>NA</v>
          </cell>
          <cell r="I67" t="str">
            <v>Flow- Summer Base Flow</v>
          </cell>
          <cell r="J67" t="str">
            <v>Channel Modification,Instream Flow Enhancement,Upland Management</v>
          </cell>
          <cell r="K67" t="str">
            <v>NA, Flow- Summer Base Flow</v>
          </cell>
        </row>
        <row r="68">
          <cell r="A68" t="str">
            <v>Johnson 16-1</v>
          </cell>
          <cell r="B68" t="str">
            <v>Okanogan</v>
          </cell>
          <cell r="C68" t="str">
            <v>Johnson Creek</v>
          </cell>
          <cell r="D68" t="str">
            <v>Restore Reach Function, Address Limiting Factors</v>
          </cell>
          <cell r="E68">
            <v>1</v>
          </cell>
          <cell r="F68" t="str">
            <v>Steelhead</v>
          </cell>
          <cell r="G68" t="str">
            <v>Fry,Holding and Maturation,Summer Rearing,Winter Rearing, multiple (HQ pathway)</v>
          </cell>
          <cell r="H68" t="str">
            <v>Bank Stability,Channel Stability,Stability,Cover- Wood,Flow- Summer Base Flow,Floodplain Connectivity,Riparian-Disturbance,Riparian Mean,Temperature- Rearing,Cover- Wood</v>
          </cell>
          <cell r="I68" t="str">
            <v>Coarse Substrate,Pool Quantity and Quality</v>
          </cell>
          <cell r="J68" t="str">
            <v>Channel Complexity Restoration,Channel Modification,Riparian Restoration and Management,Water Quality Improvement,Enhance Food Resources</v>
          </cell>
          <cell r="K68" t="str">
            <v>Bank Stability,Channel Stability,Stability,Cover- Wood,Flow- Summer Base Flow,Floodplain Connectivity,Riparian-Disturbance,Riparian Mean,Temperature- Rearing,Cover- Wood, Coarse Substrate,Pool Quantity and Quality</v>
          </cell>
        </row>
        <row r="69">
          <cell r="A69" t="str">
            <v>Johnson 16-3</v>
          </cell>
          <cell r="B69" t="str">
            <v>Okanogan</v>
          </cell>
          <cell r="C69" t="str">
            <v>Johnson Creek</v>
          </cell>
          <cell r="D69" t="str">
            <v>Restore Fish Passage</v>
          </cell>
          <cell r="E69">
            <v>1</v>
          </cell>
          <cell r="G69" t="str">
            <v>multiple (barrier pathway)</v>
          </cell>
          <cell r="H69" t="str">
            <v>NA</v>
          </cell>
          <cell r="I69" t="str">
            <v>NA</v>
          </cell>
          <cell r="J69" t="str">
            <v>Fish Passage Restoration</v>
          </cell>
          <cell r="K69" t="str">
            <v>NA, NA</v>
          </cell>
        </row>
        <row r="70">
          <cell r="A70" t="str">
            <v>Lake Creek Methow 05</v>
          </cell>
          <cell r="B70" t="str">
            <v>Methow</v>
          </cell>
          <cell r="C70" t="str">
            <v>Lake Creek (Methow)</v>
          </cell>
          <cell r="D70" t="str">
            <v>Address Limiting Factors</v>
          </cell>
          <cell r="E70" t="str">
            <v>Not Ranked</v>
          </cell>
          <cell r="F70" t="str">
            <v>Bull Trout</v>
          </cell>
          <cell r="G70" t="str">
            <v>Adult Migration</v>
          </cell>
          <cell r="H70" t="str">
            <v>NA</v>
          </cell>
          <cell r="I70" t="str">
            <v>Flow- Summer Base Flow</v>
          </cell>
          <cell r="J70" t="str">
            <v>Channel Modification,Instream Flow Enhancement,Upland Management</v>
          </cell>
          <cell r="K70" t="str">
            <v>NA, Flow- Summer Base Flow</v>
          </cell>
        </row>
        <row r="71">
          <cell r="A71" t="str">
            <v>Loup Loup 16-1</v>
          </cell>
          <cell r="B71" t="str">
            <v>Okanogan</v>
          </cell>
          <cell r="C71" t="str">
            <v>Loup Loup Creek-Lower DS</v>
          </cell>
          <cell r="D71" t="str">
            <v>Restore Reach Function, Address Limiting Factors</v>
          </cell>
          <cell r="E71">
            <v>2</v>
          </cell>
          <cell r="F71" t="str">
            <v>Steelhead</v>
          </cell>
          <cell r="G71" t="str">
            <v>Fry,Holding and Maturation,Summer Rearing,Winter Rearing, multiple (HQ pathway)</v>
          </cell>
          <cell r="H71" t="str">
            <v>Bank Stability,Channel Stability,Stability,Cover- Wood,Flow- Summer Base Flow,Riparian-Disturbance,Riparian Mean,Temperature- Rearing,Cover- Wood</v>
          </cell>
          <cell r="I71" t="str">
            <v>Coarse Substrate,Pool Quantity and Quality</v>
          </cell>
          <cell r="J71" t="str">
            <v>Channel Complexity Restoration,Channel Modification,Riparian Restoration and Management,Enhance Food Resources</v>
          </cell>
          <cell r="K71" t="str">
            <v>Bank Stability,Channel Stability,Stability,Cover- Wood,Flow- Summer Base Flow,Riparian-Disturbance,Riparian Mean,Temperature- Rearing,Cover- Wood, Coarse Substrate,Pool Quantity and Quality</v>
          </cell>
        </row>
        <row r="72">
          <cell r="A72" t="str">
            <v>Loup Loup 16-2</v>
          </cell>
          <cell r="B72" t="str">
            <v>Okanogan</v>
          </cell>
          <cell r="C72" t="str">
            <v>Loup Loup Creek-Lower DS</v>
          </cell>
          <cell r="D72" t="str">
            <v>Restore Reach Function, Address Limiting Factors, Restore Fish Passage</v>
          </cell>
          <cell r="E72">
            <v>1</v>
          </cell>
          <cell r="F72" t="str">
            <v>Steelhead</v>
          </cell>
          <cell r="G72" t="str">
            <v>Fry,Holding and Maturation,Summer Rearing,Winter Rearing, multiple (HQ pathway), multiple (barrier pathway)</v>
          </cell>
          <cell r="H72" t="str">
            <v>Cover- Wood,Flow- Summer Base Flow,Pool Quantity and Quality,Riparian-Disturbance,Riparian Mean,Temperature- Rearing,Cover- Wood</v>
          </cell>
          <cell r="I72" t="str">
            <v>Coarse Substrate</v>
          </cell>
          <cell r="J72" t="str">
            <v>Channel Complexity Restoration,Channel Modification,Riparian Restoration and Management,Fish Passage Restoration</v>
          </cell>
          <cell r="K72" t="str">
            <v>Cover- Wood,Flow- Summer Base Flow,Pool Quantity and Quality,Riparian-Disturbance,Riparian Mean,Temperature- Rearing,Cover- Wood, Coarse Substrate</v>
          </cell>
        </row>
        <row r="73">
          <cell r="A73" t="str">
            <v>Loup Loup 16-3</v>
          </cell>
          <cell r="B73" t="str">
            <v>Okanogan</v>
          </cell>
          <cell r="C73" t="str">
            <v>Loup Loup Creek-Lower DS</v>
          </cell>
          <cell r="D73" t="str">
            <v>Restore Reach Function, Address Limiting Factors</v>
          </cell>
          <cell r="E73">
            <v>1</v>
          </cell>
          <cell r="F73" t="str">
            <v>Steelhead</v>
          </cell>
          <cell r="G73" t="str">
            <v>Fry,Holding and Maturation,Summer Rearing,Winter Rearing, multiple (HQ pathway)</v>
          </cell>
          <cell r="H73" t="str">
            <v>Cover- Wood,Flow- Summer Base Flow,Riparian-Disturbance,Riparian Mean,Temperature- Rearing,Cover- Wood</v>
          </cell>
          <cell r="I73" t="str">
            <v>Coarse Substrate</v>
          </cell>
          <cell r="J73" t="str">
            <v>Channel Complexity Restoration,Channel Modification,Riparian Restoration and Management,Enhance Food Resources</v>
          </cell>
          <cell r="K73" t="str">
            <v>Cover- Wood,Flow- Summer Base Flow,Riparian-Disturbance,Riparian Mean,Temperature- Rearing,Cover- Wood, Coarse Substrate</v>
          </cell>
        </row>
        <row r="74">
          <cell r="A74" t="str">
            <v>Mad River Lower 01</v>
          </cell>
          <cell r="B74" t="str">
            <v>Entiat</v>
          </cell>
          <cell r="C74" t="str">
            <v>Lower Mad River</v>
          </cell>
          <cell r="D74" t="str">
            <v>Restore Reach Function, Address Limiting Factors</v>
          </cell>
          <cell r="E74">
            <v>1</v>
          </cell>
          <cell r="F74" t="str">
            <v>Steelhead</v>
          </cell>
          <cell r="G74" t="str">
            <v>Holding and Maturation, multiple (HQ pathway)</v>
          </cell>
          <cell r="H74" t="str">
            <v>Stability,Cover- Wood,Floodplain Connectivity,Off-Channel/Side-Channels,Pool Quantity and Quality,Riparian,Cover- Undercut Banks,Pools- Deep Pools,Temperature- Adult Holding</v>
          </cell>
          <cell r="I74" t="str">
            <v>Coarse Substrate,Flow- Summer Base Flow,Cover- Boulders</v>
          </cell>
          <cell r="J74"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74" t="str">
            <v>Stability,Cover- Wood,Floodplain Connectivity,Off-Channel/Side-Channels,Pool Quantity and Quality,Riparian,Cover- Undercut Banks,Pools- Deep Pools,Temperature- Adult Holding, Coarse Substrate,Flow- Summer Base Flow,Cover- Boulders</v>
          </cell>
        </row>
        <row r="75">
          <cell r="A75" t="str">
            <v>Mad River Lower 02</v>
          </cell>
          <cell r="B75" t="str">
            <v>Entiat</v>
          </cell>
          <cell r="C75" t="str">
            <v>Lower Mad River</v>
          </cell>
          <cell r="D75" t="str">
            <v>Address Limiting Factors, Restore Fish Passage</v>
          </cell>
          <cell r="E75">
            <v>1</v>
          </cell>
          <cell r="F75" t="str">
            <v>Steelhead</v>
          </cell>
          <cell r="G75" t="str">
            <v>Holding and Maturation, multiple (barrier pathway)</v>
          </cell>
          <cell r="H75" t="str">
            <v>Cover- Boulders,Cover- Undercut Banks,Cover- Wood,Pool Quantity and Quality,Temperature- Adult Holding</v>
          </cell>
          <cell r="I75" t="str">
            <v>Pools- Deep Pools</v>
          </cell>
          <cell r="J75" t="str">
            <v>Channel Complexity Restoration,Bank Restoration,Channel Modification,Riparian Restoration and Management,Fine Sediment Management,Water Quality Improvement,Fish Passage Restoration</v>
          </cell>
          <cell r="K75" t="str">
            <v>Cover- Boulders,Cover- Undercut Banks,Cover- Wood,Pool Quantity and Quality,Temperature- Adult Holding, Pools- Deep Pools</v>
          </cell>
        </row>
        <row r="76">
          <cell r="A76" t="str">
            <v>Mad River Lower 03</v>
          </cell>
          <cell r="B76" t="str">
            <v>Entiat</v>
          </cell>
          <cell r="C76" t="str">
            <v>Lower Mad River</v>
          </cell>
          <cell r="D76" t="str">
            <v>Address Limiting Factors</v>
          </cell>
          <cell r="E76">
            <v>2</v>
          </cell>
          <cell r="F76" t="str">
            <v>Steelhead</v>
          </cell>
          <cell r="G76" t="str">
            <v>Holding and Maturation</v>
          </cell>
          <cell r="H76" t="str">
            <v>Cover- Undercut Banks,Pool Quantity and Quality,Pools- Deep Pools,Temperature- Adult Holding</v>
          </cell>
          <cell r="I76" t="str">
            <v>Cover- Boulders,Cover- Wood</v>
          </cell>
          <cell r="J76" t="str">
            <v>Channel Complexity Restoration,Bank Restoration,Channel Modification,Riparian Restoration and Management,Fine Sediment Management,Water Quality Improvement</v>
          </cell>
          <cell r="K76" t="str">
            <v>Cover- Undercut Banks,Pool Quantity and Quality,Pools- Deep Pools,Temperature- Adult Holding, Cover- Boulders,Cover- Wood</v>
          </cell>
        </row>
        <row r="77">
          <cell r="A77" t="str">
            <v>Mad River Lower 04</v>
          </cell>
          <cell r="B77" t="str">
            <v>Entiat</v>
          </cell>
          <cell r="C77" t="str">
            <v>Lower Mad River</v>
          </cell>
          <cell r="D77" t="str">
            <v>Address Limiting Factors</v>
          </cell>
          <cell r="E77">
            <v>3</v>
          </cell>
          <cell r="F77" t="str">
            <v>Steelhead</v>
          </cell>
          <cell r="G77" t="str">
            <v>Holding and Maturation</v>
          </cell>
          <cell r="H77" t="str">
            <v>Cover- Boulders,Cover- Undercut Banks,Pool Quantity and Quality,Temperature- Adult Holding</v>
          </cell>
          <cell r="I77" t="str">
            <v>Pools- Deep Pools</v>
          </cell>
          <cell r="J77" t="str">
            <v>Channel Complexity Restoration,Bank Restoration,Channel Modification,Riparian Restoration and Management,Fine Sediment Management,Water Quality Improvement</v>
          </cell>
          <cell r="K77" t="str">
            <v>Cover- Boulders,Cover- Undercut Banks,Pool Quantity and Quality,Temperature- Adult Holding, Pools- Deep Pools</v>
          </cell>
        </row>
        <row r="78">
          <cell r="A78" t="str">
            <v>Methow River Alta Coulee 02</v>
          </cell>
          <cell r="B78" t="str">
            <v>Methow</v>
          </cell>
          <cell r="C78" t="str">
            <v>Methow River-Alta Coulee</v>
          </cell>
          <cell r="D78" t="str">
            <v>Restore Reach Function</v>
          </cell>
          <cell r="E78">
            <v>2</v>
          </cell>
          <cell r="F78" t="str">
            <v>Steelhead</v>
          </cell>
          <cell r="G78" t="str">
            <v>multiple (HQ pathway)</v>
          </cell>
          <cell r="H78" t="str">
            <v>Cover- Wood,Flow- Summer Base Flow,Pool Quantity and Quality,Riparian</v>
          </cell>
          <cell r="I78" t="str">
            <v>Stability,Coarse Substrate,Floodplain Connectivity,Off-Channel/Side-Channels,Temperature- Rearing</v>
          </cell>
          <cell r="J78"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78" t="str">
            <v>Cover- Wood,Flow- Summer Base Flow,Pool Quantity and Quality,Riparian, Stability,Coarse Substrate,Floodplain Connectivity,Off-Channel/Side-Channels,Temperature- Rearing</v>
          </cell>
        </row>
        <row r="79">
          <cell r="A79" t="str">
            <v>Methow River Alta Coulee 03</v>
          </cell>
          <cell r="B79" t="str">
            <v>Methow</v>
          </cell>
          <cell r="C79" t="str">
            <v>Methow River-Alta Coulee</v>
          </cell>
          <cell r="D79" t="str">
            <v>Restore Reach Function</v>
          </cell>
          <cell r="E79">
            <v>1</v>
          </cell>
          <cell r="F79" t="str">
            <v>Steelhead</v>
          </cell>
          <cell r="G79" t="str">
            <v>multiple (HQ pathway)</v>
          </cell>
          <cell r="H79" t="str">
            <v>Cover- Wood,Flow- Summer Base Flow,Pool Quantity and Quality,Riparian,Temperature- Rearing</v>
          </cell>
          <cell r="I79" t="str">
            <v>Stability,Coarse Substrate,Floodplain Connectivity,Off-Channel/Side-Channels</v>
          </cell>
          <cell r="J79"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79" t="str">
            <v>Cover- Wood,Flow- Summer Base Flow,Pool Quantity and Quality,Riparian,Temperature- Rearing, Stability,Coarse Substrate,Floodplain Connectivity,Off-Channel/Side-Channels</v>
          </cell>
        </row>
        <row r="80">
          <cell r="A80" t="str">
            <v>Methow River Alta Coulee 04</v>
          </cell>
          <cell r="B80" t="str">
            <v>Methow</v>
          </cell>
          <cell r="C80" t="str">
            <v>Methow River-Alta Coulee</v>
          </cell>
          <cell r="D80" t="str">
            <v>Restore Reach Function</v>
          </cell>
          <cell r="E80">
            <v>1</v>
          </cell>
          <cell r="F80" t="str">
            <v>Steelhead</v>
          </cell>
          <cell r="G80" t="str">
            <v>multiple (HQ pathway)</v>
          </cell>
          <cell r="H80" t="str">
            <v>Cover- Wood,Flow- Summer Base Flow,Pool Quantity and Quality,Riparian,Temperature- Rearing</v>
          </cell>
          <cell r="I80" t="str">
            <v>Stability,Coarse Substrate,Floodplain Connectivity,Off-Channel/Side-Channels</v>
          </cell>
          <cell r="J80"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80" t="str">
            <v>Cover- Wood,Flow- Summer Base Flow,Pool Quantity and Quality,Riparian,Temperature- Rearing, Stability,Coarse Substrate,Floodplain Connectivity,Off-Channel/Side-Channels</v>
          </cell>
        </row>
        <row r="81">
          <cell r="A81" t="str">
            <v>Methow River Alta Coulee 05</v>
          </cell>
          <cell r="B81" t="str">
            <v>Methow</v>
          </cell>
          <cell r="C81" t="str">
            <v>Methow River-Alta Coulee</v>
          </cell>
          <cell r="D81" t="str">
            <v>Restore Reach Function</v>
          </cell>
          <cell r="E81">
            <v>3</v>
          </cell>
          <cell r="F81" t="str">
            <v>Steelhead</v>
          </cell>
          <cell r="G81" t="str">
            <v>multiple (HQ pathway)</v>
          </cell>
          <cell r="H81" t="str">
            <v>Cover- Wood,Flow- Summer Base Flow,Pool Quantity and Quality,Riparian</v>
          </cell>
          <cell r="I81" t="str">
            <v>Stability,Coarse Substrate,Floodplain Connectivity,Off-Channel/Side-Channels,Temperature- Rearing</v>
          </cell>
          <cell r="J81"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81" t="str">
            <v>Cover- Wood,Flow- Summer Base Flow,Pool Quantity and Quality,Riparian, Stability,Coarse Substrate,Floodplain Connectivity,Off-Channel/Side-Channels,Temperature- Rearing</v>
          </cell>
        </row>
        <row r="82">
          <cell r="A82" t="str">
            <v>Methow River Fawn 01</v>
          </cell>
          <cell r="B82" t="str">
            <v>Methow</v>
          </cell>
          <cell r="C82" t="str">
            <v>Methow River-Fawn Creek</v>
          </cell>
          <cell r="D82" t="str">
            <v>Restore Reach Function</v>
          </cell>
          <cell r="E82">
            <v>3</v>
          </cell>
          <cell r="F82" t="str">
            <v>Spring Chinook,Steelhead</v>
          </cell>
          <cell r="G82" t="str">
            <v>multiple (HQ pathway)</v>
          </cell>
          <cell r="H82" t="str">
            <v>Flow- Summer Base Flow,Temperature- Rearing</v>
          </cell>
          <cell r="I82" t="str">
            <v>Floodplain Connectivity,Off-Channel/Side-Channels,Riparian</v>
          </cell>
          <cell r="J82" t="str">
            <v>Channel Modification,Instream Flow Enhancement,Upland Management,Floodplain Reconnection,Side Channel and Off-Channel Habitat Restoration,Bank Restoration,Riparian Restoration and Management,Water Quality Improvement</v>
          </cell>
          <cell r="K82" t="str">
            <v>Flow- Summer Base Flow,Temperature- Rearing, Floodplain Connectivity,Off-Channel/Side-Channels,Riparian</v>
          </cell>
        </row>
        <row r="83">
          <cell r="A83" t="str">
            <v>Methow River Fawn 02</v>
          </cell>
          <cell r="B83" t="str">
            <v>Methow</v>
          </cell>
          <cell r="C83" t="str">
            <v>Methow River-Fawn Creek</v>
          </cell>
          <cell r="D83" t="str">
            <v>Restore Reach Function</v>
          </cell>
          <cell r="E83">
            <v>3</v>
          </cell>
          <cell r="F83" t="str">
            <v>Spring Chinook,Steelhead</v>
          </cell>
          <cell r="G83" t="str">
            <v>multiple (HQ pathway)</v>
          </cell>
          <cell r="H83" t="str">
            <v>Temperature- Rearing</v>
          </cell>
          <cell r="I83" t="str">
            <v>Cover- Wood,Flow- Summer Base Flow,Floodplain Connectivity,Off-Channel/Side-Channels,Riparian</v>
          </cell>
          <cell r="J83" t="str">
            <v>Channel Complexity Restoration,Channel Modification,Riparian Restoration and Management,Instream Flow Enhancement,Upland Management,Floodplain Reconnection,Side Channel and Off-Channel Habitat Restoration,Bank Restoration,Water Quality Improvement</v>
          </cell>
          <cell r="K83" t="str">
            <v>Temperature- Rearing, Cover- Wood,Flow- Summer Base Flow,Floodplain Connectivity,Off-Channel/Side-Channels,Riparian</v>
          </cell>
        </row>
        <row r="84">
          <cell r="A84" t="str">
            <v>Methow River Fawn 03</v>
          </cell>
          <cell r="B84" t="str">
            <v>Methow</v>
          </cell>
          <cell r="C84" t="str">
            <v>Methow River-Fawn Creek</v>
          </cell>
          <cell r="D84" t="str">
            <v>Restore Reach Function</v>
          </cell>
          <cell r="E84">
            <v>3</v>
          </cell>
          <cell r="F84" t="str">
            <v>Spring Chinook,Steelhead</v>
          </cell>
          <cell r="G84" t="str">
            <v>multiple (HQ pathway)</v>
          </cell>
          <cell r="H84" t="str">
            <v>Floodplain Connectivity,Temperature- Rearing</v>
          </cell>
          <cell r="I84" t="str">
            <v>Cover- Wood,Flow- Summer Base Flow,Off-Channel/Side-Channels,Riparian</v>
          </cell>
          <cell r="J84" t="str">
            <v>Channel Complexity Restoration,Channel Modification,Riparian Restoration and Management,Instream Flow Enhancement,Upland Management,Floodplain Reconnection,Side Channel and Off-Channel Habitat Restoration,Bank Restoration,Water Quality Improvement</v>
          </cell>
          <cell r="K84" t="str">
            <v>Floodplain Connectivity,Temperature- Rearing, Cover- Wood,Flow- Summer Base Flow,Off-Channel/Side-Channels,Riparian</v>
          </cell>
        </row>
        <row r="85">
          <cell r="A85" t="str">
            <v>Methow River Fawn 05</v>
          </cell>
          <cell r="B85" t="str">
            <v>Methow</v>
          </cell>
          <cell r="C85" t="str">
            <v>Methow River-Fawn Creek</v>
          </cell>
          <cell r="D85" t="str">
            <v>Restore Reach Function</v>
          </cell>
          <cell r="E85">
            <v>2</v>
          </cell>
          <cell r="F85" t="str">
            <v>Spring Chinook,Steelhead</v>
          </cell>
          <cell r="G85" t="str">
            <v>multiple (HQ pathway)</v>
          </cell>
          <cell r="H85" t="str">
            <v>Flow- Summer Base Flow,Temperature- Rearing</v>
          </cell>
          <cell r="I85" t="str">
            <v>Cover- Wood,Floodplain Connectivity,Off-Channel/Side-Channels,Pool Quantity and Quality,Riparian</v>
          </cell>
          <cell r="J85" t="str">
            <v>Channel Complexity Restoration,Channel Modification,Riparian Restoration and Management,Instream Flow Enhancement,Upland Management,Floodplain Reconnection,Side Channel and Off-Channel Habitat Restoration,Fine Sediment Management,Bank Restoration,Water Quality Improvement</v>
          </cell>
          <cell r="K85" t="str">
            <v>Flow- Summer Base Flow,Temperature- Rearing, Cover- Wood,Floodplain Connectivity,Off-Channel/Side-Channels,Pool Quantity and Quality,Riparian</v>
          </cell>
        </row>
        <row r="86">
          <cell r="A86" t="str">
            <v>Methow River Fawn 06</v>
          </cell>
          <cell r="B86" t="str">
            <v>Methow</v>
          </cell>
          <cell r="C86" t="str">
            <v>Methow River-Fawn Creek</v>
          </cell>
          <cell r="D86" t="str">
            <v>Restore Reach Function</v>
          </cell>
          <cell r="E86">
            <v>1</v>
          </cell>
          <cell r="F86" t="str">
            <v>Spring Chinook,Steelhead</v>
          </cell>
          <cell r="G86" t="str">
            <v>multiple (HQ pathway)</v>
          </cell>
          <cell r="H86" t="str">
            <v>Cover- Wood,Flow- Summer Base Flow,Floodplain Connectivity,Off-Channel/Side-Channels,Pool Quantity and Quality,Riparian</v>
          </cell>
          <cell r="I86" t="str">
            <v>Stability</v>
          </cell>
          <cell r="J86" t="str">
            <v>Bank Restoration,Channel Complexity Restoration,Channel Modification,Floodplain Reconnection,Side Channel and Off-Channel Habitat Restoration,Riparian Restoration and Management,Instream Flow Enhancement,Upland Management,Fine Sediment Management</v>
          </cell>
          <cell r="K86" t="str">
            <v>Cover- Wood,Flow- Summer Base Flow,Floodplain Connectivity,Off-Channel/Side-Channels,Pool Quantity and Quality,Riparian, Stability</v>
          </cell>
        </row>
        <row r="87">
          <cell r="A87" t="str">
            <v>Methow River Fawn 07</v>
          </cell>
          <cell r="B87" t="str">
            <v>Methow</v>
          </cell>
          <cell r="C87" t="str">
            <v>Methow River-Fawn Creek</v>
          </cell>
          <cell r="D87" t="str">
            <v>Restore Reach Function</v>
          </cell>
          <cell r="E87">
            <v>2</v>
          </cell>
          <cell r="F87" t="str">
            <v>Spring Chinook,Steelhead</v>
          </cell>
          <cell r="G87" t="str">
            <v>multiple (HQ pathway)</v>
          </cell>
          <cell r="H87" t="str">
            <v>Cover- Wood,Floodplain Connectivity,Off-Channel/Side-Channels</v>
          </cell>
          <cell r="I87" t="str">
            <v>Stability,Flow- Summer Base Flow,Pool Quantity and Quality,Riparian</v>
          </cell>
          <cell r="J87" t="str">
            <v>Bank Restoration,Channel Complexity Restoration,Channel Modification,Floodplain Reconnection,Side Channel and Off-Channel Habitat Restoration,Riparian Restoration and Management,Instream Flow Enhancement,Upland Management,Fine Sediment Management</v>
          </cell>
          <cell r="K87" t="str">
            <v>Cover- Wood,Floodplain Connectivity,Off-Channel/Side-Channels, Stability,Flow- Summer Base Flow,Pool Quantity and Quality,Riparian</v>
          </cell>
        </row>
        <row r="88">
          <cell r="A88" t="str">
            <v>Methow River Fawn 08</v>
          </cell>
          <cell r="B88" t="str">
            <v>Methow</v>
          </cell>
          <cell r="C88" t="str">
            <v>Methow River-Fawn Creek</v>
          </cell>
          <cell r="D88" t="str">
            <v>Restore Reach Function</v>
          </cell>
          <cell r="E88">
            <v>2</v>
          </cell>
          <cell r="F88" t="str">
            <v>Spring Chinook,Steelhead</v>
          </cell>
          <cell r="G88" t="str">
            <v>multiple (HQ pathway)</v>
          </cell>
          <cell r="H88" t="str">
            <v>Cover- Wood,Flow- Summer Base Flow,Floodplain Connectivity,Off-Channel/Side-Channels</v>
          </cell>
          <cell r="I88" t="str">
            <v>Stability,Pool Quantity and Quality,Riparian</v>
          </cell>
          <cell r="J88" t="str">
            <v>Bank Restoration,Channel Complexity Restoration,Channel Modification,Floodplain Reconnection,Side Channel and Off-Channel Habitat Restoration,Riparian Restoration and Management,Instream Flow Enhancement,Upland Management,Fine Sediment Management</v>
          </cell>
          <cell r="K88" t="str">
            <v>Cover- Wood,Flow- Summer Base Flow,Floodplain Connectivity,Off-Channel/Side-Channels, Stability,Pool Quantity and Quality,Riparian</v>
          </cell>
        </row>
        <row r="89">
          <cell r="A89" t="str">
            <v>Methow River Fawn 09</v>
          </cell>
          <cell r="B89" t="str">
            <v>Methow</v>
          </cell>
          <cell r="C89" t="str">
            <v>Methow River-Fawn Creek</v>
          </cell>
          <cell r="D89" t="str">
            <v>Restore Reach Function</v>
          </cell>
          <cell r="E89">
            <v>1</v>
          </cell>
          <cell r="F89" t="str">
            <v>Spring Chinook,Steelhead</v>
          </cell>
          <cell r="G89" t="str">
            <v>multiple (HQ pathway)</v>
          </cell>
          <cell r="H89" t="str">
            <v>Cover- Wood,Flow- Summer Base Flow,Off-Channel/Side-Channels,Riparian</v>
          </cell>
          <cell r="I89" t="str">
            <v>Stability,Floodplain Connectivity,Pool Quantity and Quality</v>
          </cell>
          <cell r="J89" t="str">
            <v>Bank Restoration,Channel Complexity Restoration,Channel Modification,Floodplain Reconnection,Side Channel and Off-Channel Habitat Restoration,Riparian Restoration and Management,Instream Flow Enhancement,Upland Management,Fine Sediment Management</v>
          </cell>
          <cell r="K89" t="str">
            <v>Cover- Wood,Flow- Summer Base Flow,Off-Channel/Side-Channels,Riparian, Stability,Floodplain Connectivity,Pool Quantity and Quality</v>
          </cell>
        </row>
        <row r="90">
          <cell r="A90" t="str">
            <v>Methow River Fawn 10</v>
          </cell>
          <cell r="B90" t="str">
            <v>Methow</v>
          </cell>
          <cell r="C90" t="str">
            <v>Methow River-Fawn Creek</v>
          </cell>
          <cell r="D90" t="str">
            <v>Restore Reach Function, Address Limiting Factors</v>
          </cell>
          <cell r="E90">
            <v>1</v>
          </cell>
          <cell r="F90" t="str">
            <v>Spring Chinook,Steelhead</v>
          </cell>
          <cell r="G90" t="str">
            <v>Fry, multiple (HQ pathway)</v>
          </cell>
          <cell r="H90" t="str">
            <v>Cover- Wood,Flow- Summer Base Flow,Floodplain Connectivity,Pool Quantity and Quality,Riparian</v>
          </cell>
          <cell r="I90" t="str">
            <v>Stability,Off-Channel/Side-Channels</v>
          </cell>
          <cell r="J90" t="str">
            <v>Bank Restoration,Channel Complexity Restoration,Channel Modification,Floodplain Reconnection,Side Channel and Off-Channel Habitat Restoration,Riparian Restoration and Management,Instream Flow Enhancement,Upland Management,Fine Sediment Management</v>
          </cell>
          <cell r="K90" t="str">
            <v>Cover- Wood,Flow- Summer Base Flow,Floodplain Connectivity,Pool Quantity and Quality,Riparian, Stability,Off-Channel/Side-Channels</v>
          </cell>
        </row>
        <row r="91">
          <cell r="A91" t="str">
            <v>Methow River Fawn 11</v>
          </cell>
          <cell r="B91" t="str">
            <v>Methow</v>
          </cell>
          <cell r="C91" t="str">
            <v>Methow River-Fawn Creek</v>
          </cell>
          <cell r="D91" t="str">
            <v>Restore Reach Function</v>
          </cell>
          <cell r="E91">
            <v>1</v>
          </cell>
          <cell r="F91" t="str">
            <v>Spring Chinook,Steelhead</v>
          </cell>
          <cell r="G91" t="str">
            <v>multiple (HQ pathway)</v>
          </cell>
          <cell r="H91" t="str">
            <v>Cover- Wood,Flow- Summer Base Flow,Floodplain Connectivity,Pool Quantity and Quality,Riparian</v>
          </cell>
          <cell r="I91" t="str">
            <v>Stability,Off-Channel/Side-Channels</v>
          </cell>
          <cell r="J91" t="str">
            <v>Bank Restoration,Channel Complexity Restoration,Channel Modification,Floodplain Reconnection,Side Channel and Off-Channel Habitat Restoration,Riparian Restoration and Management,Instream Flow Enhancement,Upland Management,Fine Sediment Management</v>
          </cell>
          <cell r="K91" t="str">
            <v>Cover- Wood,Flow- Summer Base Flow,Floodplain Connectivity,Pool Quantity and Quality,Riparian, Stability,Off-Channel/Side-Channels</v>
          </cell>
        </row>
        <row r="92">
          <cell r="A92" t="str">
            <v>Methow River McFarland 01</v>
          </cell>
          <cell r="B92" t="str">
            <v>Methow</v>
          </cell>
          <cell r="C92" t="str">
            <v>Methow River-McFarland Creek</v>
          </cell>
          <cell r="D92" t="str">
            <v>Restore Reach Function</v>
          </cell>
          <cell r="E92">
            <v>3</v>
          </cell>
          <cell r="F92" t="str">
            <v>Steelhead</v>
          </cell>
          <cell r="G92" t="str">
            <v>multiple (HQ pathway)</v>
          </cell>
          <cell r="H92" t="str">
            <v>Cover- Wood,Flow- Summer Base Flow,Pool Quantity and Quality,Riparian</v>
          </cell>
          <cell r="I92" t="str">
            <v>Stability,Coarse Substrate,Floodplain Connectivity,Off-Channel/Side-Channels,Temperature- Rearing</v>
          </cell>
          <cell r="J92"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92" t="str">
            <v>Cover- Wood,Flow- Summer Base Flow,Pool Quantity and Quality,Riparian, Stability,Coarse Substrate,Floodplain Connectivity,Off-Channel/Side-Channels,Temperature- Rearing</v>
          </cell>
        </row>
        <row r="93">
          <cell r="A93" t="str">
            <v>Methow River McFarland 02</v>
          </cell>
          <cell r="B93" t="str">
            <v>Methow</v>
          </cell>
          <cell r="C93" t="str">
            <v>Methow River-McFarland Creek</v>
          </cell>
          <cell r="D93" t="str">
            <v>Restore Reach Function</v>
          </cell>
          <cell r="E93">
            <v>1</v>
          </cell>
          <cell r="F93" t="str">
            <v>Steelhead</v>
          </cell>
          <cell r="G93" t="str">
            <v>multiple (HQ pathway)</v>
          </cell>
          <cell r="H93" t="str">
            <v>Cover- Wood,Flow- Summer Base Flow,Pool Quantity and Quality,Riparian</v>
          </cell>
          <cell r="I93" t="str">
            <v>Stability,Coarse Substrate,Floodplain Connectivity,Off-Channel/Side-Channels,Temperature- Rearing</v>
          </cell>
          <cell r="J93"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93" t="str">
            <v>Cover- Wood,Flow- Summer Base Flow,Pool Quantity and Quality,Riparian, Stability,Coarse Substrate,Floodplain Connectivity,Off-Channel/Side-Channels,Temperature- Rearing</v>
          </cell>
        </row>
        <row r="94">
          <cell r="A94" t="str">
            <v>Methow River McFarland 03</v>
          </cell>
          <cell r="B94" t="str">
            <v>Methow</v>
          </cell>
          <cell r="C94" t="str">
            <v>Methow River-McFarland Creek</v>
          </cell>
          <cell r="D94" t="str">
            <v>Restore Reach Function</v>
          </cell>
          <cell r="E94">
            <v>2</v>
          </cell>
          <cell r="F94" t="str">
            <v>Steelhead</v>
          </cell>
          <cell r="G94" t="str">
            <v>multiple (HQ pathway)</v>
          </cell>
          <cell r="H94" t="str">
            <v>Cover- Wood,Flow- Summer Base Flow,Pool Quantity and Quality,Riparian</v>
          </cell>
          <cell r="I94" t="str">
            <v>Stability,Coarse Substrate,Floodplain Connectivity,Off-Channel/Side-Channels,Temperature- Rearing</v>
          </cell>
          <cell r="J94"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94" t="str">
            <v>Cover- Wood,Flow- Summer Base Flow,Pool Quantity and Quality,Riparian, Stability,Coarse Substrate,Floodplain Connectivity,Off-Channel/Side-Channels,Temperature- Rearing</v>
          </cell>
        </row>
        <row r="95">
          <cell r="A95" t="str">
            <v>Methow River McFarland 04</v>
          </cell>
          <cell r="B95" t="str">
            <v>Methow</v>
          </cell>
          <cell r="C95" t="str">
            <v>Methow River-McFarland Creek</v>
          </cell>
          <cell r="D95" t="str">
            <v>Restore Reach Function</v>
          </cell>
          <cell r="E95">
            <v>3</v>
          </cell>
          <cell r="F95" t="str">
            <v>Steelhead</v>
          </cell>
          <cell r="G95" t="str">
            <v>multiple (HQ pathway)</v>
          </cell>
          <cell r="H95" t="str">
            <v>Cover- Wood,Flow- Summer Base Flow,Pool Quantity and Quality,Riparian</v>
          </cell>
          <cell r="I95" t="str">
            <v>Stability,Coarse Substrate,Floodplain Connectivity,Off-Channel/Side-Channels,Temperature- Rearing</v>
          </cell>
          <cell r="J95"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95" t="str">
            <v>Cover- Wood,Flow- Summer Base Flow,Pool Quantity and Quality,Riparian, Stability,Coarse Substrate,Floodplain Connectivity,Off-Channel/Side-Channels,Temperature- Rearing</v>
          </cell>
        </row>
        <row r="96">
          <cell r="A96" t="str">
            <v>Methow River McFarland 05</v>
          </cell>
          <cell r="B96" t="str">
            <v>Methow</v>
          </cell>
          <cell r="C96" t="str">
            <v>Methow River-McFarland Creek</v>
          </cell>
          <cell r="D96" t="str">
            <v>Restore Reach Function</v>
          </cell>
          <cell r="E96">
            <v>2</v>
          </cell>
          <cell r="F96" t="str">
            <v>Steelhead</v>
          </cell>
          <cell r="G96" t="str">
            <v>multiple (HQ pathway)</v>
          </cell>
          <cell r="H96" t="str">
            <v>Cover- Wood,Flow- Summer Base Flow,Pool Quantity and Quality,Riparian</v>
          </cell>
          <cell r="I96" t="str">
            <v>Stability,Coarse Substrate,Floodplain Connectivity,Off-Channel/Side-Channels,Temperature- Rearing</v>
          </cell>
          <cell r="J96"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96" t="str">
            <v>Cover- Wood,Flow- Summer Base Flow,Pool Quantity and Quality,Riparian, Stability,Coarse Substrate,Floodplain Connectivity,Off-Channel/Side-Channels,Temperature- Rearing</v>
          </cell>
        </row>
        <row r="97">
          <cell r="A97" t="str">
            <v>Methow River McFarland 06</v>
          </cell>
          <cell r="B97" t="str">
            <v>Methow</v>
          </cell>
          <cell r="C97" t="str">
            <v>Methow River-McFarland Creek</v>
          </cell>
          <cell r="D97" t="str">
            <v>Restore Reach Function</v>
          </cell>
          <cell r="E97">
            <v>1</v>
          </cell>
          <cell r="F97" t="str">
            <v>Steelhead</v>
          </cell>
          <cell r="G97" t="str">
            <v>multiple (HQ pathway)</v>
          </cell>
          <cell r="H97" t="str">
            <v>Cover- Wood,Pool Quantity and Quality,Riparian</v>
          </cell>
          <cell r="I97" t="str">
            <v>Stability,Coarse Substrate,Floodplain Connectivity,Off-Channel/Side-Channels,Temperature- Rearing</v>
          </cell>
          <cell r="J97"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97" t="str">
            <v>Cover- Wood,Pool Quantity and Quality,Riparian, Stability,Coarse Substrate,Floodplain Connectivity,Off-Channel/Side-Channels,Temperature- Rearing</v>
          </cell>
        </row>
        <row r="98">
          <cell r="A98" t="str">
            <v>Methow River Rattlesnake 01</v>
          </cell>
          <cell r="B98" t="str">
            <v>Methow</v>
          </cell>
          <cell r="C98" t="str">
            <v>Methow River-Rattlesnake Creek</v>
          </cell>
          <cell r="D98" t="str">
            <v>Restore Reach Function</v>
          </cell>
          <cell r="E98">
            <v>3</v>
          </cell>
          <cell r="F98" t="str">
            <v>Spring Chinook</v>
          </cell>
          <cell r="G98" t="str">
            <v>multiple (HQ pathway)</v>
          </cell>
          <cell r="H98" t="str">
            <v>Flow- Summer Base Flow</v>
          </cell>
          <cell r="I98" t="str">
            <v>Stability,Cover- Wood,Floodplain Connectivity,Riparian</v>
          </cell>
          <cell r="J98" t="str">
            <v>Bank Restoration,Channel Complexity Restoration,Channel Modification,Floodplain Reconnection,Side Channel and Off-Channel Habitat Restoration,Riparian Restoration and Management,Instream Flow Enhancement,Upland Management</v>
          </cell>
          <cell r="K98" t="str">
            <v>Flow- Summer Base Flow, Stability,Cover- Wood,Floodplain Connectivity,Riparian</v>
          </cell>
        </row>
        <row r="99">
          <cell r="A99" t="str">
            <v>Methow River Rattlesnake 02</v>
          </cell>
          <cell r="B99" t="str">
            <v>Methow</v>
          </cell>
          <cell r="C99" t="str">
            <v>Methow River-Rattlesnake Creek</v>
          </cell>
          <cell r="D99" t="str">
            <v>Restore Reach Function</v>
          </cell>
          <cell r="E99">
            <v>2</v>
          </cell>
          <cell r="F99" t="str">
            <v>Spring Chinook</v>
          </cell>
          <cell r="G99" t="str">
            <v>multiple (HQ pathway)</v>
          </cell>
          <cell r="H99" t="str">
            <v>Cover- Wood,Flow- Summer Base Flow,Floodplain Connectivity,Riparian</v>
          </cell>
          <cell r="I99" t="str">
            <v>Stability,Off-Channel/Side-Channels</v>
          </cell>
          <cell r="J99" t="str">
            <v>Bank Restoration,Channel Complexity Restoration,Channel Modification,Floodplain Reconnection,Side Channel and Off-Channel Habitat Restoration,Riparian Restoration and Management,Instream Flow Enhancement,Upland Management</v>
          </cell>
          <cell r="K99" t="str">
            <v>Cover- Wood,Flow- Summer Base Flow,Floodplain Connectivity,Riparian, Stability,Off-Channel/Side-Channels</v>
          </cell>
        </row>
        <row r="100">
          <cell r="A100" t="str">
            <v>Methow River Rattlesnake 03</v>
          </cell>
          <cell r="B100" t="str">
            <v>Methow</v>
          </cell>
          <cell r="C100" t="str">
            <v>Methow River-Rattlesnake Creek</v>
          </cell>
          <cell r="D100" t="str">
            <v>Restore Reach Function</v>
          </cell>
          <cell r="E100">
            <v>1</v>
          </cell>
          <cell r="F100" t="str">
            <v>Spring Chinook</v>
          </cell>
          <cell r="G100" t="str">
            <v>multiple (HQ pathway)</v>
          </cell>
          <cell r="H100" t="str">
            <v>Cover- Wood,Flow- Summer Base Flow,Floodplain Connectivity</v>
          </cell>
          <cell r="I100" t="str">
            <v>Stability,Off-Channel/Side-Channels,Riparian,Temperature- Rearing</v>
          </cell>
          <cell r="J100" t="str">
            <v>Bank Restoration,Channel Complexity Restoration,Channel Modification,Floodplain Reconnection,Side Channel and Off-Channel Habitat Restoration,Riparian Restoration and Management,Instream Flow Enhancement,Upland Management,Water Quality Improvement</v>
          </cell>
          <cell r="K100" t="str">
            <v>Cover- Wood,Flow- Summer Base Flow,Floodplain Connectivity, Stability,Off-Channel/Side-Channels,Riparian,Temperature- Rearing</v>
          </cell>
        </row>
        <row r="101">
          <cell r="A101" t="str">
            <v>Methow River Rattlesnake 04</v>
          </cell>
          <cell r="B101" t="str">
            <v>Methow</v>
          </cell>
          <cell r="C101" t="str">
            <v>Methow River-Rattlesnake Creek</v>
          </cell>
          <cell r="D101" t="str">
            <v>Restore Reach Function</v>
          </cell>
          <cell r="E101">
            <v>1</v>
          </cell>
          <cell r="F101" t="str">
            <v>Spring Chinook</v>
          </cell>
          <cell r="G101" t="str">
            <v>multiple (HQ pathway)</v>
          </cell>
          <cell r="H101" t="str">
            <v>Cover- Wood,Flow- Summer Base Flow</v>
          </cell>
          <cell r="I101" t="str">
            <v>Off-Channel/Side-Channels,Pool Quantity and Quality,Riparian,Temperature- Rearing</v>
          </cell>
          <cell r="J101" t="str">
            <v>Channel Complexity Restoration,Channel Modification,Riparian Restoration and Management,Instream Flow Enhancement,Upland Management,Side Channel and Off-Channel Habitat Restoration,Fine Sediment Management,Bank Restoration,Floodplain Reconnection,Water Quality Improvement</v>
          </cell>
          <cell r="K101" t="str">
            <v>Cover- Wood,Flow- Summer Base Flow, Off-Channel/Side-Channels,Pool Quantity and Quality,Riparian,Temperature- Rearing</v>
          </cell>
        </row>
        <row r="102">
          <cell r="A102" t="str">
            <v>Mission Creek 01</v>
          </cell>
          <cell r="B102" t="str">
            <v>Wenatchee</v>
          </cell>
          <cell r="C102" t="str">
            <v>Mission Creek-Brender Creek</v>
          </cell>
          <cell r="D102" t="str">
            <v>Restore Fish Passage</v>
          </cell>
          <cell r="E102">
            <v>1</v>
          </cell>
          <cell r="F102" t="str">
            <v>Spring Chinook,Steelhead,Bull Trout</v>
          </cell>
          <cell r="G102" t="str">
            <v>multiple (barrier pathway)</v>
          </cell>
          <cell r="H102" t="str">
            <v>NA</v>
          </cell>
          <cell r="I102" t="str">
            <v>NA</v>
          </cell>
          <cell r="J102" t="str">
            <v>Fish Passage Restoration</v>
          </cell>
          <cell r="K102" t="str">
            <v>NA, NA</v>
          </cell>
        </row>
        <row r="103">
          <cell r="A103" t="str">
            <v>Mission Creek 02</v>
          </cell>
          <cell r="B103" t="str">
            <v>Wenatchee</v>
          </cell>
          <cell r="C103" t="str">
            <v>Mission Creek-Brender Creek</v>
          </cell>
          <cell r="D103" t="str">
            <v>Restore Fish Passage</v>
          </cell>
          <cell r="E103">
            <v>1</v>
          </cell>
          <cell r="F103" t="str">
            <v>Spring Chinook,Steelhead,Bull Trout</v>
          </cell>
          <cell r="G103" t="str">
            <v>multiple (barrier pathway)</v>
          </cell>
          <cell r="H103" t="str">
            <v>NA</v>
          </cell>
          <cell r="I103" t="str">
            <v>NA</v>
          </cell>
          <cell r="J103" t="str">
            <v>Fish Passage Restoration</v>
          </cell>
          <cell r="K103" t="str">
            <v>NA, NA</v>
          </cell>
        </row>
        <row r="104">
          <cell r="A104" t="str">
            <v>Nason Creek Lower 01</v>
          </cell>
          <cell r="B104" t="str">
            <v>Wenatchee</v>
          </cell>
          <cell r="C104" t="str">
            <v>Lower Nason Creek</v>
          </cell>
          <cell r="D104" t="str">
            <v>Address Limiting Factors</v>
          </cell>
          <cell r="E104">
            <v>2</v>
          </cell>
          <cell r="F104" t="str">
            <v>Bull Trout</v>
          </cell>
          <cell r="G104" t="str">
            <v>BT Natal Rearing</v>
          </cell>
          <cell r="H104" t="str">
            <v>Brook Trout,Temperature- Rearing</v>
          </cell>
          <cell r="I104" t="str">
            <v>Cover- Undercut Banks,Floodplain Connectivity</v>
          </cell>
          <cell r="J104" t="str">
            <v>Brook Trout Management,Bank Restoration,Channel Modification,Riparian Restoration and Management,Floodplain Reconnection,Water Quality Improvement</v>
          </cell>
          <cell r="K104" t="str">
            <v>Brook Trout,Temperature- Rearing, Cover- Undercut Banks,Floodplain Connectivity</v>
          </cell>
        </row>
        <row r="105">
          <cell r="A105" t="str">
            <v>Nason Creek Lower 02</v>
          </cell>
          <cell r="B105" t="str">
            <v>Wenatchee</v>
          </cell>
          <cell r="C105" t="str">
            <v>Lower Nason Creek</v>
          </cell>
          <cell r="D105" t="str">
            <v>Address Limiting Factors</v>
          </cell>
          <cell r="E105">
            <v>3</v>
          </cell>
          <cell r="F105" t="str">
            <v>Spring Chinook,Steelhead,Bull Trout</v>
          </cell>
          <cell r="G105" t="str">
            <v>Holding and Maturation,BT Natal Rearing,Spawning and Incubation</v>
          </cell>
          <cell r="H105" t="str">
            <v>Cover- Undercut Banks,Temperature- Adult Holding,Brook Trout,PRCNT Fines and Embeddedness</v>
          </cell>
          <cell r="I105" t="str">
            <v>Floodplain Connectivity,Temperature- Rearing</v>
          </cell>
          <cell r="J105" t="str">
            <v>Bank Restoration,Channel Modification,Riparian Restoration and Management,Water Quality Improvement,Brook Trout Management,Floodplain Reconnection,Channel Complexity Restoration,Fine Sediment Management,Upland Management</v>
          </cell>
          <cell r="K105" t="str">
            <v>Cover- Undercut Banks,Temperature- Adult Holding,Brook Trout,PRCNT Fines and Embeddedness, Floodplain Connectivity,Temperature- Rearing</v>
          </cell>
        </row>
        <row r="106">
          <cell r="A106" t="str">
            <v>Nason Creek Lower 03</v>
          </cell>
          <cell r="B106" t="str">
            <v>Wenatchee</v>
          </cell>
          <cell r="C106" t="str">
            <v>Lower Nason Creek</v>
          </cell>
          <cell r="D106" t="str">
            <v>Restore Reach Function, Address Limiting Factors</v>
          </cell>
          <cell r="E106">
            <v>2</v>
          </cell>
          <cell r="F106" t="str">
            <v>Spring Chinook,Steelhead,Bull Trout</v>
          </cell>
          <cell r="G106" t="str">
            <v>Holding and Maturation,BT Natal Rearing, multiple (HQ pathway)</v>
          </cell>
          <cell r="H106" t="str">
            <v>Temperature- Rearing,Temperature- Adult Holding,Brook Trout</v>
          </cell>
          <cell r="I106" t="str">
            <v>Flow- Summer Base Flow,Floodplain Connectivity,Riparian,Cover- Undercut Banks</v>
          </cell>
          <cell r="J106" t="str">
            <v>Channel Modification,Instream Flow Enhancement,Upland Management,Floodplain Reconnection,Bank Restoration,Riparian Restoration and Management,Side Channel and Off-Channel Habitat Restoration,Water Quality Improvement,Brook Trout Management</v>
          </cell>
          <cell r="K106" t="str">
            <v>Temperature- Rearing,Temperature- Adult Holding,Brook Trout, Flow- Summer Base Flow,Floodplain Connectivity,Riparian,Cover- Undercut Banks</v>
          </cell>
        </row>
        <row r="107">
          <cell r="A107" t="str">
            <v>Nason Creek Lower 04</v>
          </cell>
          <cell r="B107" t="str">
            <v>Wenatchee</v>
          </cell>
          <cell r="C107" t="str">
            <v>Lower Nason Creek</v>
          </cell>
          <cell r="D107" t="str">
            <v>Restore Reach Function, Address Limiting Factors</v>
          </cell>
          <cell r="E107">
            <v>2</v>
          </cell>
          <cell r="F107" t="str">
            <v>Spring Chinook,Steelhead,Bull Trout</v>
          </cell>
          <cell r="G107" t="str">
            <v>Holding and Maturation,BT Natal Rearing, multiple (HQ pathway)</v>
          </cell>
          <cell r="H107" t="str">
            <v>Pool Quantity and Quality,Temperature- Rearing,Temperature- Adult Holding,Brook Trout</v>
          </cell>
          <cell r="I107" t="str">
            <v>Stability,Cover- Wood,Flow- Summer Base Flow,Floodplain Connectivity,Off-Channel/Side-Channels,Riparian,Cover- Undercut Banks,Pools- Deep Pools</v>
          </cell>
          <cell r="J107" t="str">
            <v>Bank Restoration,Channel Complexity Restoration,Channel Modification,Floodplain Reconnection,Side Channel and Off-Channel Habitat Restoration,Riparian Restoration and Management,Instream Flow Enhancement,Upland Management,Fine Sediment Management,Water Quality Improvement,Brook Trout Management</v>
          </cell>
          <cell r="K107" t="str">
            <v>Pool Quantity and Quality,Temperature- Rearing,Temperature- Adult Holding,Brook Trout, Stability,Cover- Wood,Flow- Summer Base Flow,Floodplain Connectivity,Off-Channel/Side-Channels,Riparian,Cover- Undercut Banks,Pools- Deep Pools</v>
          </cell>
        </row>
        <row r="108">
          <cell r="A108" t="str">
            <v>Nason Creek Lower 05</v>
          </cell>
          <cell r="B108" t="str">
            <v>Wenatchee</v>
          </cell>
          <cell r="C108" t="str">
            <v>Lower Nason Creek</v>
          </cell>
          <cell r="D108" t="str">
            <v>Restore Reach Function, Address Limiting Factors</v>
          </cell>
          <cell r="E108">
            <v>2</v>
          </cell>
          <cell r="F108" t="str">
            <v>Spring Chinook,Steelhead,Bull Trout</v>
          </cell>
          <cell r="G108" t="str">
            <v>Holding and Maturation,Summer Rearing,BT Natal Rearing, multiple (HQ pathway)</v>
          </cell>
          <cell r="H108" t="str">
            <v>Pool Quantity and Quality,Temperature- Rearing,Temperature- Adult Holding,Brook Trout</v>
          </cell>
          <cell r="I108" t="str">
            <v>Stability,Cover- Wood,Flow- Summer Base Flow,Floodplain Connectivity,Off-Channel/Side-Channels,Riparian,Cover- Undercut Banks,Pools- Deep Pools</v>
          </cell>
          <cell r="J108" t="str">
            <v>Bank Restoration,Channel Complexity Restoration,Channel Modification,Floodplain Reconnection,Side Channel and Off-Channel Habitat Restoration,Riparian Restoration and Management,Instream Flow Enhancement,Upland Management,Fine Sediment Management,Water Quality Improvement,Brook Trout Management</v>
          </cell>
          <cell r="K108" t="str">
            <v>Pool Quantity and Quality,Temperature- Rearing,Temperature- Adult Holding,Brook Trout, Stability,Cover- Wood,Flow- Summer Base Flow,Floodplain Connectivity,Off-Channel/Side-Channels,Riparian,Cover- Undercut Banks,Pools- Deep Pools</v>
          </cell>
        </row>
        <row r="109">
          <cell r="A109" t="str">
            <v>Nason Creek Lower 06</v>
          </cell>
          <cell r="B109" t="str">
            <v>Wenatchee</v>
          </cell>
          <cell r="C109" t="str">
            <v>Lower Nason Creek</v>
          </cell>
          <cell r="D109" t="str">
            <v>Restore Reach Function, Address Limiting Factors</v>
          </cell>
          <cell r="E109">
            <v>3</v>
          </cell>
          <cell r="F109" t="str">
            <v>Spring Chinook,Steelhead,Bull Trout</v>
          </cell>
          <cell r="G109" t="str">
            <v>Holding and Maturation,Spawning and Incubation,BT Natal Rearing, multiple (HQ pathway)</v>
          </cell>
          <cell r="H109" t="str">
            <v>Pool Quantity and Quality,Temperature- Rearing,Temperature- Adult Holding,Temperature- Adult Spawning,Brook Trout</v>
          </cell>
          <cell r="I109" t="str">
            <v>Stability,Cover- Wood,Flow- Summer Base Flow,Floodplain Connectivity,Off-Channel/Side-Channels,Riparian,Cover- Undercut Banks,Pools- Deep Pools,PRCNT Fines and Embeddedness</v>
          </cell>
          <cell r="J109" t="str">
            <v>Bank Restoration,Channel Complexity Restoration,Channel Modification,Floodplain Reconnection,Side Channel and Off-Channel Habitat Restoration,Riparian Restoration and Management,Instream Flow Enhancement,Upland Management,Fine Sediment Management,Water Quality Improvement,Brook Trout Management</v>
          </cell>
          <cell r="K109" t="str">
            <v>Pool Quantity and Quality,Temperature- Rearing,Temperature- Adult Holding,Temperature- Adult Spawning,Brook Trout, Stability,Cover- Wood,Flow- Summer Base Flow,Floodplain Connectivity,Off-Channel/Side-Channels,Riparian,Cover- Undercut Banks,Pools- Deep Pools,PRCNT Fines and Embeddedness</v>
          </cell>
        </row>
        <row r="110">
          <cell r="A110" t="str">
            <v>Nason Creek Lower 07</v>
          </cell>
          <cell r="B110" t="str">
            <v>Wenatchee</v>
          </cell>
          <cell r="C110" t="str">
            <v>Lower Nason Creek</v>
          </cell>
          <cell r="D110" t="str">
            <v>Restore Reach Function, Address Limiting Factors</v>
          </cell>
          <cell r="E110">
            <v>2</v>
          </cell>
          <cell r="F110" t="str">
            <v>Spring Chinook,Steelhead,Bull Trout</v>
          </cell>
          <cell r="G110" t="str">
            <v>Holding and Maturation,BT Natal Rearing, multiple (HQ pathway)</v>
          </cell>
          <cell r="H110" t="str">
            <v>Pool Quantity and Quality,Temperature- Rearing,Temperature- Adult Holding,Brook Trout</v>
          </cell>
          <cell r="I110" t="str">
            <v>Stability,Cover- Wood,Flow- Summer Base Flow,Floodplain Connectivity,Off-Channel/Side-Channels,Riparian,Cover- Undercut Banks,Pools- Deep Pools</v>
          </cell>
          <cell r="J110" t="str">
            <v>Bank Restoration,Channel Complexity Restoration,Channel Modification,Floodplain Reconnection,Side Channel and Off-Channel Habitat Restoration,Riparian Restoration and Management,Instream Flow Enhancement,Upland Management,Fine Sediment Management,Water Quality Improvement,Brook Trout Management</v>
          </cell>
          <cell r="K110" t="str">
            <v>Pool Quantity and Quality,Temperature- Rearing,Temperature- Adult Holding,Brook Trout, Stability,Cover- Wood,Flow- Summer Base Flow,Floodplain Connectivity,Off-Channel/Side-Channels,Riparian,Cover- Undercut Banks,Pools- Deep Pools</v>
          </cell>
        </row>
        <row r="111">
          <cell r="A111" t="str">
            <v>Nason Creek Lower 08</v>
          </cell>
          <cell r="B111" t="str">
            <v>Wenatchee</v>
          </cell>
          <cell r="C111" t="str">
            <v>Lower Nason Creek</v>
          </cell>
          <cell r="D111" t="str">
            <v>Restore Reach Function, Address Limiting Factors</v>
          </cell>
          <cell r="E111">
            <v>3</v>
          </cell>
          <cell r="F111" t="str">
            <v>Spring Chinook,Steelhead,Bull Trout</v>
          </cell>
          <cell r="G111" t="str">
            <v>Spawning and Incubation,Holding and Maturation, multiple (HQ pathway)</v>
          </cell>
          <cell r="H111" t="str">
            <v>Floodplain Connectivity,Off-Channel/Side-Channels,Pool Quantity and Quality,Temperature- Rearing,Contaminants,Temperature- Adult Spawning,Pools- Deep Pools,Temperature- Adult Holding,Brook Trout</v>
          </cell>
          <cell r="I111" t="str">
            <v>Stability,Cover- Wood,Flow- Summer Base Flow,Riparian</v>
          </cell>
          <cell r="J111" t="str">
            <v>Bank Restoration,Channel Complexity Restoration,Channel Modification,Floodplain Reconnection,Side Channel and Off-Channel Habitat Restoration,Riparian Restoration and Management,Instream Flow Enhancement,Upland Management,Fine Sediment Management,Water Quality Improvement,Brook Trout Management</v>
          </cell>
          <cell r="K111" t="str">
            <v>Floodplain Connectivity,Off-Channel/Side-Channels,Pool Quantity and Quality,Temperature- Rearing,Contaminants,Temperature- Adult Spawning,Pools- Deep Pools,Temperature- Adult Holding,Brook Trout, Stability,Cover- Wood,Flow- Summer Base Flow,Riparian</v>
          </cell>
        </row>
        <row r="112">
          <cell r="A112" t="str">
            <v>Nason Creek Lower 09</v>
          </cell>
          <cell r="B112" t="str">
            <v>Wenatchee</v>
          </cell>
          <cell r="C112" t="str">
            <v>Lower Nason Creek</v>
          </cell>
          <cell r="D112" t="str">
            <v>Restore Reach Function, Address Limiting Factors</v>
          </cell>
          <cell r="E112">
            <v>1</v>
          </cell>
          <cell r="F112" t="str">
            <v>Spring Chinook,Steelhead,Bull Trout</v>
          </cell>
          <cell r="G112" t="str">
            <v>Holding and Maturation,Spawning and Incubation,BT Natal Rearing, multiple (HQ pathway)</v>
          </cell>
          <cell r="H112" t="str">
            <v>Cover- Wood,Floodplain Connectivity,Off-Channel/Side-Channels,Temperature- Rearing,Cover- Undercut Banks,Temperature- Adult Holding,PRCNT Fines and Embeddedness,Contaminants,Temperature- Adult Spawning,Brook Trout</v>
          </cell>
          <cell r="I112" t="str">
            <v>Stability,Flow- Summer Base Flow,Pool Quantity and Quality,Riparian,Cover- Boulders,Pools- Deep Pools</v>
          </cell>
          <cell r="J112" t="str">
            <v>Bank Restoration,Channel Complexity Restoration,Channel Modification,Floodplain Reconnection,Side Channel and Off-Channel Habitat Restoration,Riparian Restoration and Management,Instream Flow Enhancement,Upland Management,Fine Sediment Management,Water Quality Improvement,Brook Trout Management</v>
          </cell>
          <cell r="K112" t="str">
            <v>Cover- Wood,Floodplain Connectivity,Off-Channel/Side-Channels,Temperature- Rearing,Cover- Undercut Banks,Temperature- Adult Holding,PRCNT Fines and Embeddedness,Contaminants,Temperature- Adult Spawning,Brook Trout, Stability,Flow- Summer Base Flow,Pool Quantity and Quality,Riparian,Cover- Boulders,Pools- Deep Pools</v>
          </cell>
        </row>
        <row r="113">
          <cell r="A113" t="str">
            <v>Nason Creek Lower 10</v>
          </cell>
          <cell r="B113" t="str">
            <v>Wenatchee</v>
          </cell>
          <cell r="C113" t="str">
            <v>Lower Nason Creek</v>
          </cell>
          <cell r="D113" t="str">
            <v>Restore Reach Function, Address Limiting Factors</v>
          </cell>
          <cell r="E113">
            <v>1</v>
          </cell>
          <cell r="F113" t="str">
            <v>Spring Chinook,Steelhead,Bull Trout</v>
          </cell>
          <cell r="G113" t="str">
            <v>Holding and Maturation,Spawning and Incubation,BT Natal Rearing, multiple (HQ pathway)</v>
          </cell>
          <cell r="H113" t="str">
            <v>Cover- Wood,Floodplain Connectivity,Off-Channel/Side-Channels,Riparian,Temperature- Rearing,Cover- Boulders,Cover- Undercut Banks,Temperature- Adult Holding,PRCNT Fines and Embeddedness,Temperature- Adult Spawning,Brook Trout</v>
          </cell>
          <cell r="I113" t="str">
            <v>Stability,Flow- Summer Base Flow,Pool Quantity and Quality,Pools- Deep Pools</v>
          </cell>
          <cell r="J113" t="str">
            <v>Bank Restoration,Channel Complexity Restoration,Channel Modification,Floodplain Reconnection,Side Channel and Off-Channel Habitat Restoration,Riparian Restoration and Management,Instream Flow Enhancement,Upland Management,Fine Sediment Management,Water Quality Improvement,Brook Trout Management</v>
          </cell>
          <cell r="K113" t="str">
            <v>Cover- Wood,Floodplain Connectivity,Off-Channel/Side-Channels,Riparian,Temperature- Rearing,Cover- Boulders,Cover- Undercut Banks,Temperature- Adult Holding,PRCNT Fines and Embeddedness,Temperature- Adult Spawning,Brook Trout, Stability,Flow- Summer Base Flow,Pool Quantity and Quality,Pools- Deep Pools</v>
          </cell>
        </row>
        <row r="114">
          <cell r="A114" t="str">
            <v>Nason Creek Lower 11</v>
          </cell>
          <cell r="B114" t="str">
            <v>Wenatchee</v>
          </cell>
          <cell r="C114" t="str">
            <v>Lower Nason Creek</v>
          </cell>
          <cell r="D114" t="str">
            <v>Restore Reach Function, Address Limiting Factors</v>
          </cell>
          <cell r="E114">
            <v>1</v>
          </cell>
          <cell r="F114" t="str">
            <v>Spring Chinook,Steelhead,Bull Trout</v>
          </cell>
          <cell r="G114" t="str">
            <v>Spawning and Incubation,Holding and Maturation, multiple (HQ pathway)</v>
          </cell>
          <cell r="H114" t="str">
            <v>Off-Channel/Side-Channels,Pool Quantity and Quality,Temperature- Rearing,Temperature- Adult Spawning,Temperature- Adult Holding,Brook Trout</v>
          </cell>
          <cell r="I114" t="str">
            <v>Stability,Coarse Substrate,Cover- Wood,Flow- Summer Base Flow,Floodplain Connectivity,Riparian,PRCNT Fines and Embeddedness</v>
          </cell>
          <cell r="J114" t="str">
            <v>Bank Restoration,Channel Complexity Restoration,Channel Modification,Floodplain Reconnection,Side Channel and Off-Channel Habitat Restoration,Fine Sediment Management,Upland Management,Riparian Restoration and Management,Instream Flow Enhancement,Water Quality Improvement,Brook Trout Management</v>
          </cell>
          <cell r="K114" t="str">
            <v>Off-Channel/Side-Channels,Pool Quantity and Quality,Temperature- Rearing,Temperature- Adult Spawning,Temperature- Adult Holding,Brook Trout, Stability,Coarse Substrate,Cover- Wood,Flow- Summer Base Flow,Floodplain Connectivity,Riparian,PRCNT Fines and Embeddedness</v>
          </cell>
        </row>
        <row r="115">
          <cell r="A115" t="str">
            <v>Nason Creek Lower 12</v>
          </cell>
          <cell r="B115" t="str">
            <v>Wenatchee</v>
          </cell>
          <cell r="C115" t="str">
            <v>Lower Nason Creek</v>
          </cell>
          <cell r="D115" t="str">
            <v>Restore Reach Function, Address Limiting Factors</v>
          </cell>
          <cell r="E115">
            <v>1</v>
          </cell>
          <cell r="F115" t="str">
            <v>Spring Chinook,Steelhead,Bull Trout</v>
          </cell>
          <cell r="G115" t="str">
            <v>Holding and Maturation,Spawning and Incubation,BT Natal Rearing, multiple (HQ pathway)</v>
          </cell>
          <cell r="H115" t="str">
            <v>Cover- Wood,Riparian,Temperature- Rearing,Temperature- Adult Holding,Temperature- Adult Spawning,Brook Trout</v>
          </cell>
          <cell r="I115" t="str">
            <v>Stability,Coarse Substrate,Flow- Summer Base Flow,Floodplain Connectivity,Off-Channel/Side-Channels,Pool Quantity and Quality,Cover- Undercut Banks,Pools- Deep Pools,PRCNT Fines and Embeddedness</v>
          </cell>
          <cell r="J115" t="str">
            <v>Bank Restoration,Channel Complexity Restoration,Channel Modification,Floodplain Reconnection,Side Channel and Off-Channel Habitat Restoration,Fine Sediment Management,Upland Management,Riparian Restoration and Management,Instream Flow Enhancement,Water Quality Improvement,Brook Trout Management</v>
          </cell>
          <cell r="K115" t="str">
            <v>Cover- Wood,Riparian,Temperature- Rearing,Temperature- Adult Holding,Temperature- Adult Spawning,Brook Trout, Stability,Coarse Substrate,Flow- Summer Base Flow,Floodplain Connectivity,Off-Channel/Side-Channels,Pool Quantity and Quality,Cover- Undercut Banks,Pools- Deep Pools,PRCNT Fines and Embeddedness</v>
          </cell>
        </row>
        <row r="116">
          <cell r="A116" t="str">
            <v>Nason Creek Lower 13</v>
          </cell>
          <cell r="B116" t="str">
            <v>Wenatchee</v>
          </cell>
          <cell r="C116" t="str">
            <v>Lower Nason Creek</v>
          </cell>
          <cell r="D116" t="str">
            <v>Restore Reach Function, Address Limiting Factors</v>
          </cell>
          <cell r="E116">
            <v>1</v>
          </cell>
          <cell r="F116" t="str">
            <v>Spring Chinook,Steelhead,Bull Trout</v>
          </cell>
          <cell r="G116" t="str">
            <v>Holding and Maturation,Spawning and Incubation,BT Natal Rearing, multiple (HQ pathway)</v>
          </cell>
          <cell r="H116" t="str">
            <v>Cover- Wood,Riparian,Temperature- Rearing,Temperature- Adult Holding,Temperature- Adult Spawning,Brook Trout</v>
          </cell>
          <cell r="I116" t="str">
            <v>Stability,Coarse Substrate,Flow- Summer Base Flow,Floodplain Connectivity,Off-Channel/Side-Channels,Pool Quantity and Quality,Cover- Undercut Banks,Pools- Deep Pools,PRCNT Fines and Embeddedness</v>
          </cell>
          <cell r="J116" t="str">
            <v>Bank Restoration,Channel Complexity Restoration,Channel Modification,Floodplain Reconnection,Side Channel and Off-Channel Habitat Restoration,Fine Sediment Management,Upland Management,Riparian Restoration and Management,Instream Flow Enhancement,Water Quality Improvement,Brook Trout Management</v>
          </cell>
          <cell r="K116" t="str">
            <v>Cover- Wood,Riparian,Temperature- Rearing,Temperature- Adult Holding,Temperature- Adult Spawning,Brook Trout, Stability,Coarse Substrate,Flow- Summer Base Flow,Floodplain Connectivity,Off-Channel/Side-Channels,Pool Quantity and Quality,Cover- Undercut Banks,Pools- Deep Pools,PRCNT Fines and Embeddedness</v>
          </cell>
        </row>
        <row r="117">
          <cell r="A117" t="str">
            <v>Nason Creek Lower 14</v>
          </cell>
          <cell r="B117" t="str">
            <v>Wenatchee</v>
          </cell>
          <cell r="C117" t="str">
            <v>Lower Nason Creek</v>
          </cell>
          <cell r="D117" t="str">
            <v>Restore Reach Function, Address Limiting Factors</v>
          </cell>
          <cell r="E117">
            <v>3</v>
          </cell>
          <cell r="F117" t="str">
            <v>Spring Chinook,Steelhead,Bull Trout</v>
          </cell>
          <cell r="G117" t="str">
            <v>Holding and Maturation,Spawning and Incubation,BT Natal Rearing, multiple (HQ pathway)</v>
          </cell>
          <cell r="H117" t="str">
            <v>Cover- Wood,Riparian,Temperature- Rearing,Temperature- Adult Holding,Temperature- Adult Spawning,Brook Trout</v>
          </cell>
          <cell r="I117" t="str">
            <v>Stability,Coarse Substrate,Flow- Summer Base Flow,Floodplain Connectivity,Off-Channel/Side-Channels,Pool Quantity and Quality,Cover- Boulders,Cover- Undercut Banks,Pools- Deep Pools,PRCNT Fines and Embeddedness</v>
          </cell>
          <cell r="J117" t="str">
            <v>Bank Restoration,Channel Complexity Restoration,Channel Modification,Floodplain Reconnection,Side Channel and Off-Channel Habitat Restoration,Fine Sediment Management,Upland Management,Riparian Restoration and Management,Instream Flow Enhancement,Water Quality Improvement,Brook Trout Management</v>
          </cell>
          <cell r="K117" t="str">
            <v>Cover- Wood,Riparian,Temperature- Rearing,Temperature- Adult Holding,Temperature- Adult Spawning,Brook Trout, Stability,Coarse Substrate,Flow- Summer Base Flow,Floodplain Connectivity,Off-Channel/Side-Channels,Pool Quantity and Quality,Cover- Boulders,Cover- Undercut Banks,Pools- Deep Pools,PRCNT Fines and Embeddedness</v>
          </cell>
        </row>
        <row r="118">
          <cell r="A118" t="str">
            <v>Nason Creek Lower 15</v>
          </cell>
          <cell r="B118" t="str">
            <v>Wenatchee</v>
          </cell>
          <cell r="C118" t="str">
            <v>Lower Nason Creek</v>
          </cell>
          <cell r="D118" t="str">
            <v>Restore Reach Function, Address Limiting Factors</v>
          </cell>
          <cell r="E118">
            <v>3</v>
          </cell>
          <cell r="F118" t="str">
            <v>Spring Chinook,Steelhead,Bull Trout</v>
          </cell>
          <cell r="G118" t="str">
            <v>Holding and Maturation,Spawning and Incubation,BT Natal Rearing, multiple (HQ pathway)</v>
          </cell>
          <cell r="H118" t="str">
            <v>Temperature- Rearing,Temperature- Adult Holding,Temperature- Adult Spawning,Brook Trout</v>
          </cell>
          <cell r="I118" t="str">
            <v>Stability,Coarse Substrate,Cover- Wood,Floodplain Connectivity,Off-Channel/Side-Channels,Pool Quantity and Quality,Riparian,Cover- Undercut Banks,Pools- Deep Pools,PRCNT Fines and Embeddedness</v>
          </cell>
          <cell r="J118" t="str">
            <v>Bank Restoration,Channel Complexity Restoration,Channel Modification,Floodplain Reconnection,Side Channel and Off-Channel Habitat Restoration,Fine Sediment Management,Upland Management,Riparian Restoration and Management,Instream Flow Enhancement,Water Quality Improvement,Brook Trout Management</v>
          </cell>
          <cell r="K118" t="str">
            <v>Temperature- Rearing,Temperature- Adult Holding,Temperature- Adult Spawning,Brook Trout, Stability,Coarse Substrate,Cover- Wood,Floodplain Connectivity,Off-Channel/Side-Channels,Pool Quantity and Quality,Riparian,Cover- Undercut Banks,Pools- Deep Pools,PRCNT Fines and Embeddedness</v>
          </cell>
        </row>
        <row r="119">
          <cell r="A119" t="str">
            <v>Omak 16-1</v>
          </cell>
          <cell r="B119" t="str">
            <v>Okanogan</v>
          </cell>
          <cell r="C119" t="str">
            <v>Omak Creek-Lower DS</v>
          </cell>
          <cell r="D119" t="str">
            <v>Restore Reach Function, Address Limiting Factors</v>
          </cell>
          <cell r="E119">
            <v>3</v>
          </cell>
          <cell r="F119" t="str">
            <v>Steelhead</v>
          </cell>
          <cell r="G119" t="str">
            <v>Summer Rearing, multiple (HQ pathway)</v>
          </cell>
          <cell r="H119" t="str">
            <v>Flow- Summer Base Flow,Floodplain Connectivity,Pool Quantity and Quality,Riparian-Disturbance,Riparian Mean,Temperature- Rearing</v>
          </cell>
          <cell r="I119" t="str">
            <v>Coarse Substrate,Food- Food Web Resources</v>
          </cell>
          <cell r="J119" t="str">
            <v>Enhance Food Resources</v>
          </cell>
          <cell r="K119" t="str">
            <v>Flow- Summer Base Flow,Floodplain Connectivity,Pool Quantity and Quality,Riparian-Disturbance,Riparian Mean,Temperature- Rearing, Coarse Substrate,Food- Food Web Resources</v>
          </cell>
        </row>
        <row r="120">
          <cell r="A120" t="str">
            <v>Omak 16-2</v>
          </cell>
          <cell r="B120" t="str">
            <v>Okanogan</v>
          </cell>
          <cell r="C120" t="str">
            <v>Omak Creek-Lower DS</v>
          </cell>
          <cell r="D120" t="str">
            <v>Restore Reach Function, Address Limiting Factors</v>
          </cell>
          <cell r="E120">
            <v>2</v>
          </cell>
          <cell r="F120" t="str">
            <v>Steelhead</v>
          </cell>
          <cell r="G120" t="str">
            <v>Holding and Maturation,Summer Rearing, multiple (HQ pathway)</v>
          </cell>
          <cell r="H120" t="str">
            <v>Flow- Summer Base Flow,Pool Quantity and Quality,Riparian-Disturbance,Riparian Mean,Temperature- Rearing</v>
          </cell>
          <cell r="I120" t="str">
            <v>Coarse Substrate,Temperature- Adult Holding,Temperature- Rearing</v>
          </cell>
          <cell r="J120" t="str">
            <v>Water Quality Improvement,Enhance Food Resources</v>
          </cell>
          <cell r="K120" t="str">
            <v>Flow- Summer Base Flow,Pool Quantity and Quality,Riparian-Disturbance,Riparian Mean,Temperature- Rearing, Coarse Substrate,Temperature- Adult Holding,Temperature- Rearing</v>
          </cell>
        </row>
        <row r="121">
          <cell r="A121" t="str">
            <v>Omak 16-3</v>
          </cell>
          <cell r="B121" t="str">
            <v>Okanogan</v>
          </cell>
          <cell r="C121" t="str">
            <v>Omak Creek-Lower DS</v>
          </cell>
          <cell r="D121" t="str">
            <v>Restore Reach Function, Address Limiting Factors</v>
          </cell>
          <cell r="E121">
            <v>1</v>
          </cell>
          <cell r="F121" t="str">
            <v>Steelhead</v>
          </cell>
          <cell r="G121" t="str">
            <v>Holding and Maturation,Summer Rearing, multiple (HQ pathway)</v>
          </cell>
          <cell r="H121" t="str">
            <v>Flow- Summer Base Flow,Riparian-Disturbance,Riparian Mean,Temperature- Rearing,Temperature- Adult Holding,Food- Food Web Resources,Temperature- Rearing</v>
          </cell>
          <cell r="I121" t="str">
            <v>Coarse Substrate</v>
          </cell>
          <cell r="J121" t="str">
            <v>Water Quality Improvement,Enhance Food Resources</v>
          </cell>
          <cell r="K121" t="str">
            <v>Flow- Summer Base Flow,Riparian-Disturbance,Riparian Mean,Temperature- Rearing,Temperature- Adult Holding,Food- Food Web Resources,Temperature- Rearing, Coarse Substrate</v>
          </cell>
        </row>
        <row r="122">
          <cell r="A122" t="str">
            <v>Omak 16-4</v>
          </cell>
          <cell r="B122" t="str">
            <v>Okanogan</v>
          </cell>
          <cell r="C122" t="str">
            <v>Omak Creek-Lower DS</v>
          </cell>
          <cell r="D122" t="str">
            <v>Restore Reach Function</v>
          </cell>
          <cell r="E122">
            <v>1</v>
          </cell>
          <cell r="F122" t="str">
            <v>Steelhead</v>
          </cell>
          <cell r="G122" t="str">
            <v>multiple (HQ pathway)</v>
          </cell>
          <cell r="H122" t="str">
            <v>Flow- Summer Base Flow,Pool Quantity and Quality,Riparian-Disturbance,Riparian Mean,Temperature- Rearing</v>
          </cell>
          <cell r="I122" t="str">
            <v>Coarse Substrate</v>
          </cell>
          <cell r="K122" t="str">
            <v>Flow- Summer Base Flow,Pool Quantity and Quality,Riparian-Disturbance,Riparian Mean,Temperature- Rearing, Coarse Substrate</v>
          </cell>
        </row>
        <row r="123">
          <cell r="A123" t="str">
            <v>Omak 16-5</v>
          </cell>
          <cell r="B123" t="str">
            <v>Okanogan</v>
          </cell>
          <cell r="C123" t="str">
            <v>Omak Creek-Lower US</v>
          </cell>
          <cell r="D123" t="str">
            <v>Restore Reach Function, Address Limiting Factors</v>
          </cell>
          <cell r="E123">
            <v>1</v>
          </cell>
          <cell r="F123" t="str">
            <v>Steelhead</v>
          </cell>
          <cell r="G123" t="str">
            <v>Holding and Maturation,Summer Rearing, multiple (HQ pathway)</v>
          </cell>
          <cell r="H123" t="str">
            <v>Flow- Summer Base Flow,Riparian-Disturbance,Riparian Mean,Temperature- Rearing</v>
          </cell>
          <cell r="I123" t="str">
            <v>Coarse Substrate,Pool Quantity and Quality,Temperature- Adult Holding,Food- Food Web Resources,Temperature- Rearing</v>
          </cell>
          <cell r="J123" t="str">
            <v>Water Quality Improvement,Enhance Food Resources</v>
          </cell>
          <cell r="K123" t="str">
            <v>Flow- Summer Base Flow,Riparian-Disturbance,Riparian Mean,Temperature- Rearing, Coarse Substrate,Pool Quantity and Quality,Temperature- Adult Holding,Food- Food Web Resources,Temperature- Rearing</v>
          </cell>
        </row>
        <row r="124">
          <cell r="A124" t="str">
            <v>Omak 16-6</v>
          </cell>
          <cell r="B124" t="str">
            <v>Okanogan</v>
          </cell>
          <cell r="C124" t="str">
            <v>Omak Creek-Lower US</v>
          </cell>
          <cell r="D124" t="str">
            <v>Restore Reach Function, Address Limiting Factors</v>
          </cell>
          <cell r="E124">
            <v>3</v>
          </cell>
          <cell r="F124" t="str">
            <v>Steelhead</v>
          </cell>
          <cell r="G124" t="str">
            <v>Summer Rearing, multiple (HQ pathway)</v>
          </cell>
          <cell r="H124" t="str">
            <v>Flow- Summer Base Flow,Pool Quantity and Quality,Riparian-Disturbance,Riparian Mean,Temperature- Rearing</v>
          </cell>
          <cell r="I124" t="str">
            <v>Coarse Substrate,Food- Food Web Resources</v>
          </cell>
          <cell r="J124" t="str">
            <v>Enhance Food Resources</v>
          </cell>
          <cell r="K124" t="str">
            <v>Flow- Summer Base Flow,Pool Quantity and Quality,Riparian-Disturbance,Riparian Mean,Temperature- Rearing, Coarse Substrate,Food- Food Web Resources</v>
          </cell>
        </row>
        <row r="125">
          <cell r="A125" t="str">
            <v>Omak 16-7</v>
          </cell>
          <cell r="B125" t="str">
            <v>Okanogan</v>
          </cell>
          <cell r="C125" t="str">
            <v>Omak Creek-Lower US</v>
          </cell>
          <cell r="D125" t="str">
            <v>Restore Reach Function, Address Limiting Factors</v>
          </cell>
          <cell r="E125">
            <v>2</v>
          </cell>
          <cell r="F125" t="str">
            <v>Steelhead</v>
          </cell>
          <cell r="G125" t="str">
            <v>Summer Rearing, multiple (HQ pathway)</v>
          </cell>
          <cell r="H125" t="str">
            <v>Flow- Summer Base Flow,Pool Quantity and Quality,Riparian-Disturbance,Riparian Mean,Temperature- Rearing</v>
          </cell>
          <cell r="I125" t="str">
            <v>Coarse Substrate,Food- Food Web Resources</v>
          </cell>
          <cell r="J125" t="str">
            <v>Enhance Food Resources</v>
          </cell>
          <cell r="K125" t="str">
            <v>Flow- Summer Base Flow,Pool Quantity and Quality,Riparian-Disturbance,Riparian Mean,Temperature- Rearing, Coarse Substrate,Food- Food Web Resources</v>
          </cell>
        </row>
        <row r="126">
          <cell r="A126" t="str">
            <v>Omak 16-8</v>
          </cell>
          <cell r="B126" t="str">
            <v>Okanogan</v>
          </cell>
          <cell r="C126" t="str">
            <v>Omak Creek-Lower US</v>
          </cell>
          <cell r="D126" t="str">
            <v>Restore Reach Function, Address Limiting Factors</v>
          </cell>
          <cell r="E126">
            <v>1</v>
          </cell>
          <cell r="F126" t="str">
            <v>Steelhead</v>
          </cell>
          <cell r="G126" t="str">
            <v>Summer Rearing, multiple (HQ pathway)</v>
          </cell>
          <cell r="H126" t="str">
            <v>Flow- Summer Base Flow,Riparian-Disturbance,Riparian Mean,Temperature- Rearing</v>
          </cell>
          <cell r="I126" t="str">
            <v>Coarse Substrate,Pool Quantity and Quality,Food- Food Web Resources</v>
          </cell>
          <cell r="J126" t="str">
            <v>Enhance Food Resources</v>
          </cell>
          <cell r="K126" t="str">
            <v>Flow- Summer Base Flow,Riparian-Disturbance,Riparian Mean,Temperature- Rearing, Coarse Substrate,Pool Quantity and Quality,Food- Food Web Resources</v>
          </cell>
        </row>
        <row r="127">
          <cell r="A127" t="str">
            <v>Omak 16-9</v>
          </cell>
          <cell r="B127" t="str">
            <v>Okanogan</v>
          </cell>
          <cell r="C127" t="str">
            <v>Omak Creek-Lower US</v>
          </cell>
          <cell r="D127" t="str">
            <v>Restore Reach Function, Address Limiting Factors</v>
          </cell>
          <cell r="E127">
            <v>2</v>
          </cell>
          <cell r="F127" t="str">
            <v>Steelhead</v>
          </cell>
          <cell r="G127" t="str">
            <v>Summer Rearing, multiple (HQ pathway)</v>
          </cell>
          <cell r="H127" t="str">
            <v>Flow- Summer Base Flow,Riparian-Disturbance,Riparian Mean,Temperature- Rearing</v>
          </cell>
          <cell r="I127" t="str">
            <v>Coarse Substrate,Food- Food Web Resources</v>
          </cell>
          <cell r="J127" t="str">
            <v>Enhance Food Resources</v>
          </cell>
          <cell r="K127" t="str">
            <v>Flow- Summer Base Flow,Riparian-Disturbance,Riparian Mean,Temperature- Rearing, Coarse Substrate,Food- Food Web Resources</v>
          </cell>
        </row>
        <row r="128">
          <cell r="A128" t="str">
            <v>Salmon 16-1</v>
          </cell>
          <cell r="B128" t="str">
            <v>Okanogan</v>
          </cell>
          <cell r="C128" t="str">
            <v>Salmon Creek-Lower</v>
          </cell>
          <cell r="D128" t="str">
            <v>Restore Reach Function</v>
          </cell>
          <cell r="E128">
            <v>1</v>
          </cell>
          <cell r="F128" t="str">
            <v>Steelhead</v>
          </cell>
          <cell r="G128" t="str">
            <v>multiple (HQ pathway)</v>
          </cell>
          <cell r="H128" t="str">
            <v>Flow- Summer Base Flow,Pool Quantity and Quality,Riparian-Disturbance,Riparian Mean,Temperature- Rearing</v>
          </cell>
          <cell r="I128" t="str">
            <v>Coarse Substrate</v>
          </cell>
          <cell r="K128" t="str">
            <v>Flow- Summer Base Flow,Pool Quantity and Quality,Riparian-Disturbance,Riparian Mean,Temperature- Rearing, Coarse Substrate</v>
          </cell>
        </row>
        <row r="129">
          <cell r="A129" t="str">
            <v>Salmon 16-10</v>
          </cell>
          <cell r="B129" t="str">
            <v>Okanogan</v>
          </cell>
          <cell r="C129" t="str">
            <v>Salmon Creek-Lower</v>
          </cell>
          <cell r="D129" t="str">
            <v>Restore Reach Function, Address Limiting Factors</v>
          </cell>
          <cell r="E129">
            <v>2</v>
          </cell>
          <cell r="F129" t="str">
            <v>Steelhead</v>
          </cell>
          <cell r="G129" t="str">
            <v>Fry,Holding and Maturation,Summer Rearing,Winter Rearing, multiple (HQ pathway)</v>
          </cell>
          <cell r="H129" t="str">
            <v>Flow- Summer Base Flow,Temperature- Rearing</v>
          </cell>
          <cell r="I129" t="str">
            <v>Coarse Substrate,Cover- Wood,Riparian-Disturbance,Riparian Mean,Cover- Wood,Temperature- Adult Holding,Temperature- Rearing</v>
          </cell>
          <cell r="J129" t="str">
            <v>Channel Complexity Restoration,Channel Modification,Riparian Restoration and Management,Water Quality Improvement,Enhance Food Resources</v>
          </cell>
          <cell r="K129" t="str">
            <v>Flow- Summer Base Flow,Temperature- Rearing, Coarse Substrate,Cover- Wood,Riparian-Disturbance,Riparian Mean,Cover- Wood,Temperature- Adult Holding,Temperature- Rearing</v>
          </cell>
        </row>
        <row r="130">
          <cell r="A130" t="str">
            <v>Salmon 16-11</v>
          </cell>
          <cell r="B130" t="str">
            <v>Okanogan</v>
          </cell>
          <cell r="C130" t="str">
            <v>Salmon Creek-Lower</v>
          </cell>
          <cell r="D130" t="str">
            <v>Address Limiting Factors</v>
          </cell>
          <cell r="E130">
            <v>3</v>
          </cell>
          <cell r="F130" t="str">
            <v>Steelhead</v>
          </cell>
          <cell r="G130" t="str">
            <v>Summer Rearing</v>
          </cell>
          <cell r="H130" t="str">
            <v>Food- Food Web Resources</v>
          </cell>
          <cell r="I130" t="str">
            <v>NA</v>
          </cell>
          <cell r="J130" t="str">
            <v>Enhance Food Resources</v>
          </cell>
          <cell r="K130" t="str">
            <v>Food- Food Web Resources, NA</v>
          </cell>
        </row>
        <row r="131">
          <cell r="A131" t="str">
            <v>Salmon 16-12</v>
          </cell>
          <cell r="B131" t="str">
            <v>Okanogan</v>
          </cell>
          <cell r="C131" t="str">
            <v>Salmon Creek-Lower</v>
          </cell>
          <cell r="D131" t="str">
            <v>Address Limiting Factors</v>
          </cell>
          <cell r="E131">
            <v>3</v>
          </cell>
          <cell r="F131" t="str">
            <v>Steelhead</v>
          </cell>
          <cell r="G131" t="str">
            <v>Fry,Holding and Maturation,Summer Rearing,Winter Rearing</v>
          </cell>
          <cell r="H131" t="str">
            <v>Cover- Wood,Food- Food Web Resources</v>
          </cell>
          <cell r="I131" t="str">
            <v>NA</v>
          </cell>
          <cell r="J131" t="str">
            <v>Channel Complexity Restoration,Channel Modification,Riparian Restoration and Management,Enhance Food Resources</v>
          </cell>
          <cell r="K131" t="str">
            <v>Cover- Wood,Food- Food Web Resources, NA</v>
          </cell>
        </row>
        <row r="132">
          <cell r="A132" t="str">
            <v>Salmon 16-13</v>
          </cell>
          <cell r="B132" t="str">
            <v>Okanogan</v>
          </cell>
          <cell r="C132" t="str">
            <v>Salmon Creek-Lower</v>
          </cell>
          <cell r="D132" t="str">
            <v>Restore Reach Function</v>
          </cell>
          <cell r="E132">
            <v>1</v>
          </cell>
          <cell r="F132" t="str">
            <v>Steelhead</v>
          </cell>
          <cell r="G132" t="str">
            <v>multiple (HQ pathway)</v>
          </cell>
          <cell r="H132" t="str">
            <v>Coarse Substrate,Flow- Summer Base Flow,Pool Quantity and Quality,Riparian-Disturbance,Riparian Mean,Temperature- Rearing</v>
          </cell>
          <cell r="K132" t="str">
            <v xml:space="preserve">Coarse Substrate,Flow- Summer Base Flow,Pool Quantity and Quality,Riparian-Disturbance,Riparian Mean,Temperature- Rearing, </v>
          </cell>
        </row>
        <row r="133">
          <cell r="A133" t="str">
            <v>Salmon 16-2</v>
          </cell>
          <cell r="B133" t="str">
            <v>Okanogan</v>
          </cell>
          <cell r="C133" t="str">
            <v>Salmon Creek-Lower</v>
          </cell>
          <cell r="D133" t="str">
            <v>Address Limiting Factors</v>
          </cell>
          <cell r="E133">
            <v>1</v>
          </cell>
          <cell r="F133" t="str">
            <v>Steelhead</v>
          </cell>
          <cell r="G133" t="str">
            <v>Fry,Holding and Maturation,Summer Rearing,Winter Rearing</v>
          </cell>
          <cell r="H133" t="str">
            <v>NA</v>
          </cell>
          <cell r="I133" t="str">
            <v>Cover- Wood,Temperature- Adult Holding,Temperature- Rearing</v>
          </cell>
          <cell r="J133" t="str">
            <v>Channel Complexity Restoration,Channel Modification,Riparian Restoration and Management,Water Quality Improvement,Enhance Food Resources</v>
          </cell>
          <cell r="K133" t="str">
            <v>NA, Cover- Wood,Temperature- Adult Holding,Temperature- Rearing</v>
          </cell>
        </row>
        <row r="134">
          <cell r="A134" t="str">
            <v>Salmon 16-3</v>
          </cell>
          <cell r="B134" t="str">
            <v>Okanogan</v>
          </cell>
          <cell r="C134" t="str">
            <v>Salmon Creek-Lower</v>
          </cell>
          <cell r="D134" t="str">
            <v>Restore Reach Function, Address Limiting Factors</v>
          </cell>
          <cell r="E134">
            <v>1</v>
          </cell>
          <cell r="F134" t="str">
            <v>Steelhead</v>
          </cell>
          <cell r="G134" t="str">
            <v>Summer Rearing, multiple (HQ pathway)</v>
          </cell>
          <cell r="H134" t="str">
            <v>Flow- Summer Base Flow,Riparian-Disturbance,Riparian Mean,Temperature- Rearing,Food- Food Web Resources</v>
          </cell>
          <cell r="I134" t="str">
            <v>Coarse Substrate,Pool Quantity and Quality</v>
          </cell>
          <cell r="J134" t="str">
            <v>Enhance Food Resources</v>
          </cell>
          <cell r="K134" t="str">
            <v>Flow- Summer Base Flow,Riparian-Disturbance,Riparian Mean,Temperature- Rearing,Food- Food Web Resources, Coarse Substrate,Pool Quantity and Quality</v>
          </cell>
        </row>
        <row r="135">
          <cell r="A135" t="str">
            <v>Salmon 16-4</v>
          </cell>
          <cell r="B135" t="str">
            <v>Okanogan</v>
          </cell>
          <cell r="C135" t="str">
            <v>Salmon Creek-Lower</v>
          </cell>
          <cell r="D135" t="str">
            <v>Restore Reach Function, Address Limiting Factors, Restore Fish Passage</v>
          </cell>
          <cell r="E135">
            <v>1</v>
          </cell>
          <cell r="F135" t="str">
            <v>Steelhead</v>
          </cell>
          <cell r="G135" t="str">
            <v>Fry,Holding and Maturation,Summer Rearing,Winter Rearing, multiple (HQ pathway), multiple (barrier pathway)</v>
          </cell>
          <cell r="H135" t="str">
            <v>Flow- Summer Base Flow,Riparian-Disturbance,Riparian Mean,Temperature- Rearing</v>
          </cell>
          <cell r="I135" t="str">
            <v>Coarse Substrate,Cover- Wood,Cover- Wood</v>
          </cell>
          <cell r="J135" t="str">
            <v>Channel Complexity Restoration,Channel Modification,Riparian Restoration and Management,Enhance Food Resources,Fish Passage Restoration</v>
          </cell>
          <cell r="K135" t="str">
            <v>Flow- Summer Base Flow,Riparian-Disturbance,Riparian Mean,Temperature- Rearing, Coarse Substrate,Cover- Wood,Cover- Wood</v>
          </cell>
        </row>
        <row r="136">
          <cell r="A136" t="str">
            <v>Salmon 16-5</v>
          </cell>
          <cell r="B136" t="str">
            <v>Okanogan</v>
          </cell>
          <cell r="C136" t="str">
            <v>Salmon Creek-Lower</v>
          </cell>
          <cell r="D136" t="str">
            <v>Restore Reach Function</v>
          </cell>
          <cell r="E136">
            <v>2</v>
          </cell>
          <cell r="F136" t="str">
            <v>Steelhead</v>
          </cell>
          <cell r="G136" t="str">
            <v>multiple (HQ pathway)</v>
          </cell>
          <cell r="H136" t="str">
            <v>Flow- Summer Base Flow,Riparian-Disturbance,Riparian Mean,Temperature- Rearing</v>
          </cell>
          <cell r="I136" t="str">
            <v>Coarse Substrate,Pool Quantity and Quality</v>
          </cell>
          <cell r="K136" t="str">
            <v>Flow- Summer Base Flow,Riparian-Disturbance,Riparian Mean,Temperature- Rearing, Coarse Substrate,Pool Quantity and Quality</v>
          </cell>
        </row>
        <row r="137">
          <cell r="A137" t="str">
            <v>Salmon 16-6</v>
          </cell>
          <cell r="B137" t="str">
            <v>Okanogan</v>
          </cell>
          <cell r="C137" t="str">
            <v>Salmon Creek-Lower</v>
          </cell>
          <cell r="D137" t="str">
            <v>Restore Reach Function, Address Limiting Factors</v>
          </cell>
          <cell r="E137">
            <v>1</v>
          </cell>
          <cell r="F137" t="str">
            <v>Steelhead</v>
          </cell>
          <cell r="G137" t="str">
            <v>Summer Rearing, multiple (HQ pathway)</v>
          </cell>
          <cell r="H137" t="str">
            <v>Flow- Summer Base Flow,Riparian-Disturbance,Riparian Mean,Temperature- Rearing</v>
          </cell>
          <cell r="I137" t="str">
            <v>Coarse Substrate,Food- Food Web Resources</v>
          </cell>
          <cell r="J137" t="str">
            <v>Enhance Food Resources</v>
          </cell>
          <cell r="K137" t="str">
            <v>Flow- Summer Base Flow,Riparian-Disturbance,Riparian Mean,Temperature- Rearing, Coarse Substrate,Food- Food Web Resources</v>
          </cell>
        </row>
        <row r="138">
          <cell r="A138" t="str">
            <v>Salmon 16-7</v>
          </cell>
          <cell r="B138" t="str">
            <v>Okanogan</v>
          </cell>
          <cell r="C138" t="str">
            <v>Salmon Creek-Lower</v>
          </cell>
          <cell r="D138" t="str">
            <v>Restore Reach Function, Address Limiting Factors</v>
          </cell>
          <cell r="E138">
            <v>1</v>
          </cell>
          <cell r="F138" t="str">
            <v>Steelhead</v>
          </cell>
          <cell r="G138" t="str">
            <v>Summer Rearing, multiple (HQ pathway)</v>
          </cell>
          <cell r="H138" t="str">
            <v>Flow- Summer Base Flow,Riparian-Disturbance,Riparian Mean,Temperature- Rearing,Food- Food Web Resources</v>
          </cell>
          <cell r="I138" t="str">
            <v>Coarse Substrate</v>
          </cell>
          <cell r="J138" t="str">
            <v>Enhance Food Resources</v>
          </cell>
          <cell r="K138" t="str">
            <v>Flow- Summer Base Flow,Riparian-Disturbance,Riparian Mean,Temperature- Rearing,Food- Food Web Resources, Coarse Substrate</v>
          </cell>
        </row>
        <row r="139">
          <cell r="A139" t="str">
            <v>Salmon 16-8</v>
          </cell>
          <cell r="B139" t="str">
            <v>Okanogan</v>
          </cell>
          <cell r="C139" t="str">
            <v>Salmon Creek-Lower</v>
          </cell>
          <cell r="D139" t="str">
            <v>Restore Reach Function, Address Limiting Factors</v>
          </cell>
          <cell r="E139">
            <v>2</v>
          </cell>
          <cell r="F139" t="str">
            <v>Steelhead</v>
          </cell>
          <cell r="G139" t="str">
            <v>Fry,Holding and Maturation,Summer Rearing,Winter Rearing, multiple (HQ pathway)</v>
          </cell>
          <cell r="H139" t="str">
            <v>Flow- Summer Base Flow,Riparian-Disturbance,Riparian Mean,Temperature- Rearing</v>
          </cell>
          <cell r="I139" t="str">
            <v>Coarse Substrate,Cover- Wood,Cover- Wood</v>
          </cell>
          <cell r="J139" t="str">
            <v>Channel Complexity Restoration,Channel Modification,Riparian Restoration and Management,Enhance Food Resources</v>
          </cell>
          <cell r="K139" t="str">
            <v>Flow- Summer Base Flow,Riparian-Disturbance,Riparian Mean,Temperature- Rearing, Coarse Substrate,Cover- Wood,Cover- Wood</v>
          </cell>
        </row>
        <row r="140">
          <cell r="A140" t="str">
            <v>Salmon 16-9</v>
          </cell>
          <cell r="B140" t="str">
            <v>Okanogan</v>
          </cell>
          <cell r="C140" t="str">
            <v>Salmon Creek-Lower</v>
          </cell>
          <cell r="D140" t="str">
            <v>Restore Reach Function, Address Limiting Factors</v>
          </cell>
          <cell r="E140">
            <v>3</v>
          </cell>
          <cell r="F140" t="str">
            <v>Steelhead</v>
          </cell>
          <cell r="G140" t="str">
            <v>Fry,Holding and Maturation,Summer Rearing,Winter Rearing, multiple (HQ pathway)</v>
          </cell>
          <cell r="H140" t="str">
            <v>Flow- Summer Base Flow,Riparian-Disturbance,Riparian Mean,Temperature- Rearing</v>
          </cell>
          <cell r="I140" t="str">
            <v>Coarse Substrate,Cover- Wood,Cover- Wood</v>
          </cell>
          <cell r="J140" t="str">
            <v>Channel Complexity Restoration,Channel Modification,Riparian Restoration and Management,Enhance Food Resources</v>
          </cell>
          <cell r="K140" t="str">
            <v>Flow- Summer Base Flow,Riparian-Disturbance,Riparian Mean,Temperature- Rearing, Coarse Substrate,Cover- Wood,Cover- Wood</v>
          </cell>
        </row>
        <row r="141">
          <cell r="A141" t="str">
            <v>Similkameen 16-1</v>
          </cell>
          <cell r="B141" t="str">
            <v>Okanogan</v>
          </cell>
          <cell r="C141" t="str">
            <v>Similkameen River</v>
          </cell>
          <cell r="D141" t="str">
            <v>Restore Reach Function</v>
          </cell>
          <cell r="E141">
            <v>3</v>
          </cell>
          <cell r="F141" t="str">
            <v>Steelhead</v>
          </cell>
          <cell r="G141" t="str">
            <v>multiple (HQ pathway)</v>
          </cell>
          <cell r="H141" t="str">
            <v>Coarse Substrate,Flow- Summer Base Flow,Pool Quantity and Quality,Riparian-Disturbance,Riparian Mean,Temperature- Rearing</v>
          </cell>
          <cell r="K141" t="str">
            <v xml:space="preserve">Coarse Substrate,Flow- Summer Base Flow,Pool Quantity and Quality,Riparian-Disturbance,Riparian Mean,Temperature- Rearing, </v>
          </cell>
        </row>
        <row r="142">
          <cell r="A142" t="str">
            <v>Similkameen 16-2</v>
          </cell>
          <cell r="B142" t="str">
            <v>Okanogan</v>
          </cell>
          <cell r="C142" t="str">
            <v>Similkameen River</v>
          </cell>
          <cell r="D142" t="str">
            <v>Restore Reach Function, Address Limiting Factors</v>
          </cell>
          <cell r="E142">
            <v>2</v>
          </cell>
          <cell r="F142" t="str">
            <v>Steelhead</v>
          </cell>
          <cell r="G142" t="str">
            <v>Fry,Holding and Maturation,Summer Rearing,Winter Rearing, multiple (HQ pathway)</v>
          </cell>
          <cell r="H142" t="str">
            <v>Coarse Substrate,Flow- Summer Base Flow,Pool Quantity and Quality,Riparian-Disturbance,Riparian Mean,Temperature- Rearing</v>
          </cell>
          <cell r="I142" t="str">
            <v>Cover- Wood,Cover- Wood</v>
          </cell>
          <cell r="J142" t="str">
            <v>Channel Complexity Restoration,Channel Modification,Riparian Restoration and Management,Water Quality Improvement</v>
          </cell>
          <cell r="K142" t="str">
            <v>Coarse Substrate,Flow- Summer Base Flow,Pool Quantity and Quality,Riparian-Disturbance,Riparian Mean,Temperature- Rearing, Cover- Wood,Cover- Wood</v>
          </cell>
        </row>
        <row r="143">
          <cell r="A143" t="str">
            <v>Similkameen 16-3</v>
          </cell>
          <cell r="B143" t="str">
            <v>Okanogan</v>
          </cell>
          <cell r="C143" t="str">
            <v>Similkameen River</v>
          </cell>
          <cell r="D143" t="str">
            <v>Restore Reach Function, Address Limiting Factors</v>
          </cell>
          <cell r="E143">
            <v>2</v>
          </cell>
          <cell r="F143" t="str">
            <v>Steelhead</v>
          </cell>
          <cell r="G143" t="str">
            <v>Fry,Holding and Maturation,Summer Rearing,Winter Rearing, multiple (HQ pathway)</v>
          </cell>
          <cell r="H143" t="str">
            <v>Bank Stability,Channel Stability,Stability,Cover- Wood,Flow- Summer Base Flow,Floodplain Connectivity,Riparian-Disturbance,Riparian Mean,Temperature- Rearing,Cover- Wood</v>
          </cell>
          <cell r="I143" t="str">
            <v>Coarse Substrate</v>
          </cell>
          <cell r="J143" t="str">
            <v>Channel Complexity Restoration,Channel Modification,Riparian Restoration and Management,Water Quality Improvement,Enhance Food Resources</v>
          </cell>
          <cell r="K143" t="str">
            <v>Bank Stability,Channel Stability,Stability,Cover- Wood,Flow- Summer Base Flow,Floodplain Connectivity,Riparian-Disturbance,Riparian Mean,Temperature- Rearing,Cover- Wood, Coarse Substrate</v>
          </cell>
        </row>
        <row r="144">
          <cell r="A144" t="str">
            <v>Similkameen 16-4</v>
          </cell>
          <cell r="B144" t="str">
            <v>Okanogan</v>
          </cell>
          <cell r="C144" t="str">
            <v>Similkameen River</v>
          </cell>
          <cell r="D144" t="str">
            <v>Restore Reach Function</v>
          </cell>
          <cell r="E144">
            <v>1</v>
          </cell>
          <cell r="F144" t="str">
            <v>Steelhead</v>
          </cell>
          <cell r="G144" t="str">
            <v>multiple (HQ pathway)</v>
          </cell>
          <cell r="H144" t="str">
            <v>Coarse Substrate,Flow- Summer Base Flow,Floodplain Connectivity,Pool Quantity and Quality,Riparian-Disturbance,Riparian Mean,Temperature- Rearing</v>
          </cell>
          <cell r="K144" t="str">
            <v xml:space="preserve">Coarse Substrate,Flow- Summer Base Flow,Floodplain Connectivity,Pool Quantity and Quality,Riparian-Disturbance,Riparian Mean,Temperature- Rearing, </v>
          </cell>
        </row>
        <row r="145">
          <cell r="A145" t="str">
            <v>Similkameen 16-5</v>
          </cell>
          <cell r="B145" t="str">
            <v>Okanogan</v>
          </cell>
          <cell r="C145" t="str">
            <v>Similkameen River</v>
          </cell>
          <cell r="D145" t="str">
            <v>Restore Reach Function</v>
          </cell>
          <cell r="E145">
            <v>1</v>
          </cell>
          <cell r="F145" t="str">
            <v>Steelhead</v>
          </cell>
          <cell r="G145" t="str">
            <v>multiple (HQ pathway)</v>
          </cell>
          <cell r="H145" t="str">
            <v>Flow- Summer Base Flow,Riparian-Disturbance,Riparian Mean,Temperature- Rearing</v>
          </cell>
          <cell r="I145" t="str">
            <v>Coarse Substrate</v>
          </cell>
          <cell r="K145" t="str">
            <v>Flow- Summer Base Flow,Riparian-Disturbance,Riparian Mean,Temperature- Rearing, Coarse Substrate</v>
          </cell>
        </row>
        <row r="146">
          <cell r="A146" t="str">
            <v>Similkameen 16-6</v>
          </cell>
          <cell r="B146" t="str">
            <v>Okanogan</v>
          </cell>
          <cell r="C146" t="str">
            <v>Similkameen River</v>
          </cell>
          <cell r="D146" t="str">
            <v>Address Limiting Factors</v>
          </cell>
          <cell r="E146">
            <v>3</v>
          </cell>
          <cell r="F146" t="str">
            <v>Steelhead</v>
          </cell>
          <cell r="G146" t="str">
            <v>Fry,Holding and Maturation,Summer Rearing,Winter Rearing</v>
          </cell>
          <cell r="H146" t="str">
            <v>Cover- Wood</v>
          </cell>
          <cell r="I146" t="str">
            <v>NA</v>
          </cell>
          <cell r="J146" t="str">
            <v>Channel Complexity Restoration,Channel Modification,Riparian Restoration and Management,Water Quality Improvement</v>
          </cell>
          <cell r="K146" t="str">
            <v>Cover- Wood, NA</v>
          </cell>
        </row>
        <row r="147">
          <cell r="A147" t="str">
            <v>Twisp River Lower 01</v>
          </cell>
          <cell r="B147" t="str">
            <v>Methow</v>
          </cell>
          <cell r="C147" t="str">
            <v>Lower Twisp River</v>
          </cell>
          <cell r="D147" t="str">
            <v>Restore Reach Function</v>
          </cell>
          <cell r="E147">
            <v>1</v>
          </cell>
          <cell r="F147" t="str">
            <v>Spring Chinook,Steelhead</v>
          </cell>
          <cell r="G147" t="str">
            <v>multiple (HQ pathway)</v>
          </cell>
          <cell r="H147" t="str">
            <v>Cover- Wood,Flow- Summer Base Flow,Floodplain Connectivity,Off-Channel/Side-Channels,Riparian,Temperature- Rearing</v>
          </cell>
          <cell r="I147" t="str">
            <v>Stability,Pool Quantity and Quality</v>
          </cell>
          <cell r="J147"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47" t="str">
            <v>Cover- Wood,Flow- Summer Base Flow,Floodplain Connectivity,Off-Channel/Side-Channels,Riparian,Temperature- Rearing, Stability,Pool Quantity and Quality</v>
          </cell>
        </row>
        <row r="148">
          <cell r="A148" t="str">
            <v>Twisp River Lower 02</v>
          </cell>
          <cell r="B148" t="str">
            <v>Methow</v>
          </cell>
          <cell r="C148" t="str">
            <v>Lower Twisp River</v>
          </cell>
          <cell r="D148" t="str">
            <v>Restore Reach Function</v>
          </cell>
          <cell r="E148">
            <v>2</v>
          </cell>
          <cell r="F148" t="str">
            <v>Spring Chinook,Steelhead</v>
          </cell>
          <cell r="G148" t="str">
            <v>multiple (HQ pathway)</v>
          </cell>
          <cell r="H148" t="str">
            <v>Flow- Summer Base Flow,Floodplain Connectivity,Temperature- Rearing</v>
          </cell>
          <cell r="I148" t="str">
            <v>Stability,Cover- Wood,Off-Channel/Side-Channels,Pool Quantity and Quality,Riparian</v>
          </cell>
          <cell r="J148"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48" t="str">
            <v>Flow- Summer Base Flow,Floodplain Connectivity,Temperature- Rearing, Stability,Cover- Wood,Off-Channel/Side-Channels,Pool Quantity and Quality,Riparian</v>
          </cell>
        </row>
        <row r="149">
          <cell r="A149" t="str">
            <v>Twisp River Lower 03</v>
          </cell>
          <cell r="B149" t="str">
            <v>Methow</v>
          </cell>
          <cell r="C149" t="str">
            <v>Lower Twisp River</v>
          </cell>
          <cell r="D149" t="str">
            <v>Restore Reach Function</v>
          </cell>
          <cell r="E149">
            <v>1</v>
          </cell>
          <cell r="F149" t="str">
            <v>Spring Chinook,Steelhead</v>
          </cell>
          <cell r="G149" t="str">
            <v>multiple (HQ pathway)</v>
          </cell>
          <cell r="H149" t="str">
            <v>Cover- Wood,Flow- Summer Base Flow,Floodplain Connectivity,Pool Quantity and Quality,Temperature- Rearing</v>
          </cell>
          <cell r="I149" t="str">
            <v>Stability,Off-Channel/Side-Channels,Riparian</v>
          </cell>
          <cell r="J149"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49" t="str">
            <v>Cover- Wood,Flow- Summer Base Flow,Floodplain Connectivity,Pool Quantity and Quality,Temperature- Rearing, Stability,Off-Channel/Side-Channels,Riparian</v>
          </cell>
        </row>
        <row r="150">
          <cell r="A150" t="str">
            <v>Twisp River Lower 04</v>
          </cell>
          <cell r="B150" t="str">
            <v>Methow</v>
          </cell>
          <cell r="C150" t="str">
            <v>Lower Twisp River</v>
          </cell>
          <cell r="D150" t="str">
            <v>Restore Reach Function, Address Limiting Factors</v>
          </cell>
          <cell r="E150">
            <v>1</v>
          </cell>
          <cell r="F150" t="str">
            <v>Spring Chinook,Steelhead</v>
          </cell>
          <cell r="G150" t="str">
            <v>Winter Rearing,Fry, multiple (HQ pathway)</v>
          </cell>
          <cell r="H150" t="str">
            <v>Cover- Wood,Flow- Summer Base Flow,Floodplain Connectivity,Pool Quantity and Quality,Temperature- Rearing</v>
          </cell>
          <cell r="I150" t="str">
            <v>Stability,Off-Channel/Side-Channels,Riparian</v>
          </cell>
          <cell r="J150"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50" t="str">
            <v>Cover- Wood,Flow- Summer Base Flow,Floodplain Connectivity,Pool Quantity and Quality,Temperature- Rearing, Stability,Off-Channel/Side-Channels,Riparian</v>
          </cell>
        </row>
        <row r="151">
          <cell r="A151" t="str">
            <v>Twisp River Lower 05</v>
          </cell>
          <cell r="B151" t="str">
            <v>Methow</v>
          </cell>
          <cell r="C151" t="str">
            <v>Lower Twisp River</v>
          </cell>
          <cell r="D151" t="str">
            <v>Restore Reach Function</v>
          </cell>
          <cell r="E151">
            <v>1</v>
          </cell>
          <cell r="F151" t="str">
            <v>Spring Chinook,Steelhead</v>
          </cell>
          <cell r="G151" t="str">
            <v>multiple (HQ pathway)</v>
          </cell>
          <cell r="H151" t="str">
            <v>Cover- Wood,Flow- Summer Base Flow,Floodplain Connectivity,Pool Quantity and Quality,Temperature- Rearing</v>
          </cell>
          <cell r="I151" t="str">
            <v>Stability,Off-Channel/Side-Channels,Riparian</v>
          </cell>
          <cell r="J151"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51" t="str">
            <v>Cover- Wood,Flow- Summer Base Flow,Floodplain Connectivity,Pool Quantity and Quality,Temperature- Rearing, Stability,Off-Channel/Side-Channels,Riparian</v>
          </cell>
        </row>
        <row r="152">
          <cell r="A152" t="str">
            <v>Twisp River Lower 06</v>
          </cell>
          <cell r="B152" t="str">
            <v>Methow</v>
          </cell>
          <cell r="C152" t="str">
            <v>Lower Twisp River</v>
          </cell>
          <cell r="D152" t="str">
            <v>Restore Reach Function</v>
          </cell>
          <cell r="E152">
            <v>2</v>
          </cell>
          <cell r="F152" t="str">
            <v>Spring Chinook,Steelhead</v>
          </cell>
          <cell r="G152" t="str">
            <v>multiple (HQ pathway)</v>
          </cell>
          <cell r="H152" t="str">
            <v>Stability,Flow- Summer Base Flow,Floodplain Connectivity,Off-Channel/Side-Channels,Riparian,Temperature- Rearing</v>
          </cell>
          <cell r="I152" t="str">
            <v>Coarse Substrate,Cover- Wood,Pool Quantity and Quality</v>
          </cell>
          <cell r="J152"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152" t="str">
            <v>Stability,Flow- Summer Base Flow,Floodplain Connectivity,Off-Channel/Side-Channels,Riparian,Temperature- Rearing, Coarse Substrate,Cover- Wood,Pool Quantity and Quality</v>
          </cell>
        </row>
        <row r="153">
          <cell r="A153" t="str">
            <v>Twisp River Lower 07</v>
          </cell>
          <cell r="B153" t="str">
            <v>Methow</v>
          </cell>
          <cell r="C153" t="str">
            <v>Lower Twisp River</v>
          </cell>
          <cell r="D153" t="str">
            <v>Restore Reach Function</v>
          </cell>
          <cell r="E153">
            <v>3</v>
          </cell>
          <cell r="F153" t="str">
            <v>Spring Chinook,Steelhead</v>
          </cell>
          <cell r="G153" t="str">
            <v>multiple (HQ pathway)</v>
          </cell>
          <cell r="H153" t="str">
            <v>Flow- Summer Base Flow,Temperature- Rearing</v>
          </cell>
          <cell r="I153" t="str">
            <v>Stability,Coarse Substrate,Cover- Wood,Floodplain Connectivity,Off-Channel/Side-Channels,Riparian</v>
          </cell>
          <cell r="J153"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153" t="str">
            <v>Flow- Summer Base Flow,Temperature- Rearing, Stability,Coarse Substrate,Cover- Wood,Floodplain Connectivity,Off-Channel/Side-Channels,Riparian</v>
          </cell>
        </row>
        <row r="154">
          <cell r="A154" t="str">
            <v>Twisp River Lower 08</v>
          </cell>
          <cell r="B154" t="str">
            <v>Methow</v>
          </cell>
          <cell r="C154" t="str">
            <v>Lower Twisp River</v>
          </cell>
          <cell r="D154" t="str">
            <v>Restore Reach Function, Address Limiting Factors</v>
          </cell>
          <cell r="E154">
            <v>3</v>
          </cell>
          <cell r="F154" t="str">
            <v>Spring Chinook,Steelhead</v>
          </cell>
          <cell r="G154" t="str">
            <v>Summer Rearing, multiple (HQ pathway)</v>
          </cell>
          <cell r="H154" t="str">
            <v>Cover- Wood,Riparian,Temperature- Rearing,Cover- Undercut Banks</v>
          </cell>
          <cell r="I154" t="str">
            <v>Stability,Flow- Summer Base Flow,Floodplain Connectivity,Off-Channel/Side-Channels,Pool Quantity and Quality</v>
          </cell>
          <cell r="J154"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54" t="str">
            <v>Cover- Wood,Riparian,Temperature- Rearing,Cover- Undercut Banks, Stability,Flow- Summer Base Flow,Floodplain Connectivity,Off-Channel/Side-Channels,Pool Quantity and Quality</v>
          </cell>
        </row>
        <row r="155">
          <cell r="A155" t="str">
            <v>Twisp River Lower 09</v>
          </cell>
          <cell r="B155" t="str">
            <v>Methow</v>
          </cell>
          <cell r="C155" t="str">
            <v>Lower Twisp River</v>
          </cell>
          <cell r="D155" t="str">
            <v>Restore Reach Function</v>
          </cell>
          <cell r="E155">
            <v>2</v>
          </cell>
          <cell r="F155" t="str">
            <v>Spring Chinook,Steelhead</v>
          </cell>
          <cell r="G155" t="str">
            <v>multiple (HQ pathway)</v>
          </cell>
          <cell r="H155" t="str">
            <v>Cover- Wood,Off-Channel/Side-Channels,Pool Quantity and Quality,Riparian,Temperature- Rearing</v>
          </cell>
          <cell r="I155" t="str">
            <v>Coarse Substrate,Flow- Summer Base Flow</v>
          </cell>
          <cell r="J155" t="str">
            <v>Channel Complexity Restoration,Channel Modification,Fine Sediment Management,Upland Management,Riparian Restoration and Management,Instream Flow Enhancement,Side Channel and Off-Channel Habitat Restoration,Bank Restoration,Floodplain Reconnection,Water Quality Improvement</v>
          </cell>
          <cell r="K155" t="str">
            <v>Cover- Wood,Off-Channel/Side-Channels,Pool Quantity and Quality,Riparian,Temperature- Rearing, Coarse Substrate,Flow- Summer Base Flow</v>
          </cell>
        </row>
        <row r="156">
          <cell r="A156" t="str">
            <v>Twisp River Lower 10</v>
          </cell>
          <cell r="B156" t="str">
            <v>Methow</v>
          </cell>
          <cell r="C156" t="str">
            <v>Lower Twisp River</v>
          </cell>
          <cell r="D156" t="str">
            <v>Restore Reach Function</v>
          </cell>
          <cell r="E156">
            <v>3</v>
          </cell>
          <cell r="F156" t="str">
            <v>Spring Chinook,Steelhead</v>
          </cell>
          <cell r="G156" t="str">
            <v>multiple (HQ pathway)</v>
          </cell>
          <cell r="H156" t="str">
            <v>Cover- Wood,Temperature- Rearing</v>
          </cell>
          <cell r="I156" t="str">
            <v>Stability,Flow- Summer Base Flow,Floodplain Connectivity,Off-Channel/Side-Channels,Pool Quantity and Quality,Riparian</v>
          </cell>
          <cell r="J156"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56" t="str">
            <v>Cover- Wood,Temperature- Rearing, Stability,Flow- Summer Base Flow,Floodplain Connectivity,Off-Channel/Side-Channels,Pool Quantity and Quality,Riparian</v>
          </cell>
        </row>
        <row r="157">
          <cell r="A157" t="str">
            <v>Twisp River Lower 11</v>
          </cell>
          <cell r="B157" t="str">
            <v>Methow</v>
          </cell>
          <cell r="C157" t="str">
            <v>Lower Twisp River</v>
          </cell>
          <cell r="D157" t="str">
            <v>Restore Reach Function</v>
          </cell>
          <cell r="E157">
            <v>2</v>
          </cell>
          <cell r="F157" t="str">
            <v>Spring Chinook,Steelhead</v>
          </cell>
          <cell r="G157" t="str">
            <v>multiple (HQ pathway)</v>
          </cell>
          <cell r="H157" t="str">
            <v>Cover- Wood,Riparian,Temperature- Rearing</v>
          </cell>
          <cell r="I157" t="str">
            <v>Stability,Coarse Substrate,Floodplain Connectivity,Off-Channel/Side-Channels,Pool Quantity and Quality</v>
          </cell>
          <cell r="J157"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157" t="str">
            <v>Cover- Wood,Riparian,Temperature- Rearing, Stability,Coarse Substrate,Floodplain Connectivity,Off-Channel/Side-Channels,Pool Quantity and Quality</v>
          </cell>
        </row>
        <row r="158">
          <cell r="A158" t="str">
            <v>Twisp River Middle 01</v>
          </cell>
          <cell r="B158" t="str">
            <v>Methow</v>
          </cell>
          <cell r="C158" t="str">
            <v>Middle Twisp River</v>
          </cell>
          <cell r="D158" t="str">
            <v>Restore Reach Function</v>
          </cell>
          <cell r="E158">
            <v>1</v>
          </cell>
          <cell r="F158" t="str">
            <v>Spring Chinook,Steelhead</v>
          </cell>
          <cell r="G158" t="str">
            <v>multiple (HQ pathway)</v>
          </cell>
          <cell r="H158" t="str">
            <v>Temperature- Rearing</v>
          </cell>
          <cell r="I158" t="str">
            <v>Stability,Flow- Summer Base Flow,Floodplain Connectivity,Riparian</v>
          </cell>
          <cell r="J158" t="str">
            <v>Bank Restoration,Channel Complexity Restoration,Channel Modification,Floodplain Reconnection,Side Channel and Off-Channel Habitat Restoration,Instream Flow Enhancement,Upland Management,Riparian Restoration and Management,Water Quality Improvement</v>
          </cell>
          <cell r="K158" t="str">
            <v>Temperature- Rearing, Stability,Flow- Summer Base Flow,Floodplain Connectivity,Riparian</v>
          </cell>
        </row>
        <row r="159">
          <cell r="A159" t="str">
            <v>Twisp River Middle 02</v>
          </cell>
          <cell r="B159" t="str">
            <v>Methow</v>
          </cell>
          <cell r="C159" t="str">
            <v>Middle Twisp River</v>
          </cell>
          <cell r="D159" t="str">
            <v>Restore Reach Function</v>
          </cell>
          <cell r="E159">
            <v>2</v>
          </cell>
          <cell r="F159" t="str">
            <v>Spring Chinook,Steelhead</v>
          </cell>
          <cell r="G159" t="str">
            <v>multiple (HQ pathway)</v>
          </cell>
          <cell r="H159" t="str">
            <v>Temperature- Rearing</v>
          </cell>
          <cell r="I159" t="str">
            <v>Stability,Floodplain Connectivity,Riparian</v>
          </cell>
          <cell r="J159" t="str">
            <v>Bank Restoration,Channel Complexity Restoration,Channel Modification,Floodplain Reconnection,Side Channel and Off-Channel Habitat Restoration,Instream Flow Enhancement,Riparian Restoration and Management,Water Quality Improvement</v>
          </cell>
          <cell r="K159" t="str">
            <v>Temperature- Rearing, Stability,Floodplain Connectivity,Riparian</v>
          </cell>
        </row>
        <row r="160">
          <cell r="A160" t="str">
            <v>Twisp River Middle 03</v>
          </cell>
          <cell r="B160" t="str">
            <v>Methow</v>
          </cell>
          <cell r="C160" t="str">
            <v>Middle Twisp River</v>
          </cell>
          <cell r="D160" t="str">
            <v>Restore Reach Function</v>
          </cell>
          <cell r="E160">
            <v>2</v>
          </cell>
          <cell r="F160" t="str">
            <v>Spring Chinook,Steelhead</v>
          </cell>
          <cell r="G160" t="str">
            <v>multiple (HQ pathway)</v>
          </cell>
          <cell r="H160" t="str">
            <v>Cover- Wood,Temperature- Rearing</v>
          </cell>
          <cell r="I160" t="str">
            <v>Coarse Substrate,Off-Channel/Side-Channels,Pool Quantity and Quality,Riparian</v>
          </cell>
          <cell r="J160" t="str">
            <v>Channel Complexity Restoration,Channel Modification,Fine Sediment Management,Upland Management,Riparian Restoration and Management,Side Channel and Off-Channel Habitat Restoration,Bank Restoration,Floodplain Reconnection,Instream Flow Enhancement,Water Quality Improvement</v>
          </cell>
          <cell r="K160" t="str">
            <v>Cover- Wood,Temperature- Rearing, Coarse Substrate,Off-Channel/Side-Channels,Pool Quantity and Quality,Riparian</v>
          </cell>
        </row>
        <row r="161">
          <cell r="A161" t="str">
            <v>Twisp River Middle 04</v>
          </cell>
          <cell r="B161" t="str">
            <v>Methow</v>
          </cell>
          <cell r="C161" t="str">
            <v>Middle Twisp River</v>
          </cell>
          <cell r="D161" t="str">
            <v>Restore Reach Function</v>
          </cell>
          <cell r="E161">
            <v>1</v>
          </cell>
          <cell r="F161" t="str">
            <v>Spring Chinook,Steelhead</v>
          </cell>
          <cell r="G161" t="str">
            <v>multiple (HQ pathway)</v>
          </cell>
          <cell r="H161" t="str">
            <v>Cover- Wood,Temperature- Rearing</v>
          </cell>
          <cell r="I161" t="str">
            <v>Coarse Substrate,Off-Channel/Side-Channels,Pool Quantity and Quality,Riparian</v>
          </cell>
          <cell r="J161" t="str">
            <v>Channel Complexity Restoration,Channel Modification,Fine Sediment Management,Upland Management,Riparian Restoration and Management,Side Channel and Off-Channel Habitat Restoration,Bank Restoration,Floodplain Reconnection,Instream Flow Enhancement,Water Quality Improvement</v>
          </cell>
          <cell r="K161" t="str">
            <v>Cover- Wood,Temperature- Rearing, Coarse Substrate,Off-Channel/Side-Channels,Pool Quantity and Quality,Riparian</v>
          </cell>
        </row>
        <row r="162">
          <cell r="A162" t="str">
            <v>Twisp River Middle 05</v>
          </cell>
          <cell r="B162" t="str">
            <v>Methow</v>
          </cell>
          <cell r="C162" t="str">
            <v>Middle Twisp River</v>
          </cell>
          <cell r="D162" t="str">
            <v>Restore Reach Function</v>
          </cell>
          <cell r="E162">
            <v>1</v>
          </cell>
          <cell r="F162" t="str">
            <v>Spring Chinook,Steelhead</v>
          </cell>
          <cell r="G162" t="str">
            <v>multiple (HQ pathway)</v>
          </cell>
          <cell r="H162" t="str">
            <v>Cover- Wood,Temperature- Rearing</v>
          </cell>
          <cell r="I162" t="str">
            <v>Coarse Substrate,Off-Channel/Side-Channels,Pool Quantity and Quality,Riparian</v>
          </cell>
          <cell r="J162" t="str">
            <v>Channel Complexity Restoration,Channel Modification,Fine Sediment Management,Upland Management,Riparian Restoration and Management,Side Channel and Off-Channel Habitat Restoration,Bank Restoration,Floodplain Reconnection,Instream Flow Enhancement,Water Quality Improvement</v>
          </cell>
          <cell r="K162" t="str">
            <v>Cover- Wood,Temperature- Rearing, Coarse Substrate,Off-Channel/Side-Channels,Pool Quantity and Quality,Riparian</v>
          </cell>
        </row>
        <row r="163">
          <cell r="A163" t="str">
            <v>Twisp River Middle 07</v>
          </cell>
          <cell r="B163" t="str">
            <v>Methow</v>
          </cell>
          <cell r="C163" t="str">
            <v>Middle Twisp River</v>
          </cell>
          <cell r="D163" t="str">
            <v>Restore Reach Function, Address Limiting Factors</v>
          </cell>
          <cell r="E163">
            <v>3</v>
          </cell>
          <cell r="F163" t="str">
            <v>Spring Chinook,Steelhead</v>
          </cell>
          <cell r="G163" t="str">
            <v>Winter Rearing,Fry, multiple (HQ pathway)</v>
          </cell>
          <cell r="H163" t="str">
            <v>Cover- Wood,Pool Quantity and Quality</v>
          </cell>
          <cell r="I163" t="str">
            <v>Stability,Floodplain Connectivity,Off-Channel/Side-Channels</v>
          </cell>
          <cell r="J163" t="str">
            <v>Bank Restoration,Channel Complexity Restoration,Channel Modification,Floodplain Reconnection,Side Channel and Off-Channel Habitat Restoration,Riparian Restoration and Management,Fine Sediment Management</v>
          </cell>
          <cell r="K163" t="str">
            <v>Cover- Wood,Pool Quantity and Quality, Stability,Floodplain Connectivity,Off-Channel/Side-Channels</v>
          </cell>
        </row>
        <row r="164">
          <cell r="A164" t="str">
            <v>Twisp River Middle 08</v>
          </cell>
          <cell r="B164" t="str">
            <v>Methow</v>
          </cell>
          <cell r="C164" t="str">
            <v>Middle Twisp River</v>
          </cell>
          <cell r="D164" t="str">
            <v>Restore Reach Function</v>
          </cell>
          <cell r="E164">
            <v>3</v>
          </cell>
          <cell r="F164" t="str">
            <v>Spring Chinook,Steelhead</v>
          </cell>
          <cell r="G164" t="str">
            <v>multiple (HQ pathway)</v>
          </cell>
          <cell r="H164" t="str">
            <v>Cover- Wood,Pool Quantity and Quality</v>
          </cell>
          <cell r="I164" t="str">
            <v>Stability,Floodplain Connectivity,Off-Channel/Side-Channels</v>
          </cell>
          <cell r="J164" t="str">
            <v>Bank Restoration,Channel Complexity Restoration,Channel Modification,Floodplain Reconnection,Side Channel and Off-Channel Habitat Restoration,Riparian Restoration and Management,Fine Sediment Management</v>
          </cell>
          <cell r="K164" t="str">
            <v>Cover- Wood,Pool Quantity and Quality, Stability,Floodplain Connectivity,Off-Channel/Side-Channels</v>
          </cell>
        </row>
        <row r="165">
          <cell r="A165" t="str">
            <v>Wenatchee River Beaver 02</v>
          </cell>
          <cell r="B165" t="str">
            <v>Wenatchee</v>
          </cell>
          <cell r="C165" t="str">
            <v>Wenatchee River-Beaver Creek</v>
          </cell>
          <cell r="D165" t="str">
            <v>Restore Reach Function</v>
          </cell>
          <cell r="E165">
            <v>3</v>
          </cell>
          <cell r="F165" t="str">
            <v>Spring Chinook,Steelhead</v>
          </cell>
          <cell r="G165" t="str">
            <v>multiple (HQ pathway)</v>
          </cell>
          <cell r="H165" t="str">
            <v>Cover- Wood,Flow- Summer Base Flow</v>
          </cell>
          <cell r="I165" t="str">
            <v>Pool Quantity and Quality,Temperature- Rearing</v>
          </cell>
          <cell r="J165" t="str">
            <v>Channel Complexity Restoration,Channel Modification,Riparian Restoration and Management,Instream Flow Enhancement,Upland Management,Fine Sediment Management,Water Quality Improvement</v>
          </cell>
          <cell r="K165" t="str">
            <v>Cover- Wood,Flow- Summer Base Flow, Pool Quantity and Quality,Temperature- Rearing</v>
          </cell>
        </row>
        <row r="166">
          <cell r="A166" t="str">
            <v>Wenatchee River Beaver 03</v>
          </cell>
          <cell r="B166" t="str">
            <v>Wenatchee</v>
          </cell>
          <cell r="C166" t="str">
            <v>Wenatchee River-Beaver Creek</v>
          </cell>
          <cell r="D166" t="str">
            <v>Restore Reach Function, Address Limiting Factors</v>
          </cell>
          <cell r="E166">
            <v>3</v>
          </cell>
          <cell r="F166" t="str">
            <v>Spring Chinook,Steelhead</v>
          </cell>
          <cell r="G166" t="str">
            <v>Summer Rearing, multiple (HQ pathway)</v>
          </cell>
          <cell r="H166" t="str">
            <v>Flow- Summer Base Flow,Cover- Undercut Banks</v>
          </cell>
          <cell r="I166" t="str">
            <v>Stability,Cover- Wood,Floodplain Connectivity,Off-Channel/Side-Channels,Pool Quantity and Quality,Riparian,Temperature- Rearing</v>
          </cell>
          <cell r="J166"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66" t="str">
            <v>Flow- Summer Base Flow,Cover- Undercut Banks, Stability,Cover- Wood,Floodplain Connectivity,Off-Channel/Side-Channels,Pool Quantity and Quality,Riparian,Temperature- Rearing</v>
          </cell>
        </row>
        <row r="167">
          <cell r="A167" t="str">
            <v>Wenatchee River Beaver 04</v>
          </cell>
          <cell r="B167" t="str">
            <v>Wenatchee</v>
          </cell>
          <cell r="C167" t="str">
            <v>Wenatchee River-Beaver Creek</v>
          </cell>
          <cell r="D167" t="str">
            <v>Restore Reach Function</v>
          </cell>
          <cell r="E167">
            <v>2</v>
          </cell>
          <cell r="F167" t="str">
            <v>Spring Chinook,Steelhead</v>
          </cell>
          <cell r="G167" t="str">
            <v>multiple (HQ pathway)</v>
          </cell>
          <cell r="H167" t="str">
            <v>Flow- Summer Base Flow</v>
          </cell>
          <cell r="I167" t="str">
            <v>Stability,Cover- Wood,Floodplain Connectivity,Off-Channel/Side-Channels,Pool Quantity and Quality,Riparian,Temperature- Rearing</v>
          </cell>
          <cell r="J167"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67" t="str">
            <v>Flow- Summer Base Flow, Stability,Cover- Wood,Floodplain Connectivity,Off-Channel/Side-Channels,Pool Quantity and Quality,Riparian,Temperature- Rearing</v>
          </cell>
        </row>
        <row r="168">
          <cell r="A168" t="str">
            <v>Wenatchee River Beaver 05</v>
          </cell>
          <cell r="B168" t="str">
            <v>Wenatchee</v>
          </cell>
          <cell r="C168" t="str">
            <v>Wenatchee River-Beaver Creek</v>
          </cell>
          <cell r="D168" t="str">
            <v>Restore Reach Function</v>
          </cell>
          <cell r="E168">
            <v>1</v>
          </cell>
          <cell r="F168" t="str">
            <v>Spring Chinook,Steelhead</v>
          </cell>
          <cell r="G168" t="str">
            <v>multiple (HQ pathway)</v>
          </cell>
          <cell r="H168" t="str">
            <v>Stability,Cover- Wood,Flow- Summer Base Flow,Floodplain Connectivity,Off-Channel/Side-Channels</v>
          </cell>
          <cell r="I168" t="str">
            <v>Coarse Substrate,Pool Quantity and Quality,Riparian,Temperature- Rearing</v>
          </cell>
          <cell r="J168"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168" t="str">
            <v>Stability,Cover- Wood,Flow- Summer Base Flow,Floodplain Connectivity,Off-Channel/Side-Channels, Coarse Substrate,Pool Quantity and Quality,Riparian,Temperature- Rearing</v>
          </cell>
        </row>
        <row r="169">
          <cell r="A169" t="str">
            <v>Wenatchee River Beaver 06</v>
          </cell>
          <cell r="B169" t="str">
            <v>Wenatchee</v>
          </cell>
          <cell r="C169" t="str">
            <v>Wenatchee River-Beaver Creek</v>
          </cell>
          <cell r="D169" t="str">
            <v>Restore Reach Function</v>
          </cell>
          <cell r="E169">
            <v>1</v>
          </cell>
          <cell r="F169" t="str">
            <v>Spring Chinook,Steelhead</v>
          </cell>
          <cell r="G169" t="str">
            <v>multiple (HQ pathway)</v>
          </cell>
          <cell r="H169" t="str">
            <v>Cover- Wood,Flow- Summer Base Flow,Floodplain Connectivity,Off-Channel/Side-Channels,Riparian</v>
          </cell>
          <cell r="I169" t="str">
            <v>Stability,Pool Quantity and Quality,Temperature- Rearing</v>
          </cell>
          <cell r="J169"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69" t="str">
            <v>Cover- Wood,Flow- Summer Base Flow,Floodplain Connectivity,Off-Channel/Side-Channels,Riparian, Stability,Pool Quantity and Quality,Temperature- Rearing</v>
          </cell>
        </row>
        <row r="170">
          <cell r="A170" t="str">
            <v>Wenatchee River Beaver 07</v>
          </cell>
          <cell r="B170" t="str">
            <v>Wenatchee</v>
          </cell>
          <cell r="C170" t="str">
            <v>Wenatchee River-Beaver Creek</v>
          </cell>
          <cell r="D170" t="str">
            <v>Restore Reach Function, Address Limiting Factors</v>
          </cell>
          <cell r="E170">
            <v>2</v>
          </cell>
          <cell r="F170" t="str">
            <v>Spring Chinook,Steelhead</v>
          </cell>
          <cell r="G170" t="str">
            <v>Summer Rearing, multiple (HQ pathway)</v>
          </cell>
          <cell r="H170" t="str">
            <v>Cover- Wood,Flow- Summer Base Flow,Floodplain Connectivity,Off-Channel/Side-Channels,Riparian,Cover- Undercut Banks</v>
          </cell>
          <cell r="I170" t="str">
            <v>Stability,Pool Quantity and Quality,Temperature- Rearing</v>
          </cell>
          <cell r="J170"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70" t="str">
            <v>Cover- Wood,Flow- Summer Base Flow,Floodplain Connectivity,Off-Channel/Side-Channels,Riparian,Cover- Undercut Banks, Stability,Pool Quantity and Quality,Temperature- Rearing</v>
          </cell>
        </row>
        <row r="171">
          <cell r="A171" t="str">
            <v>Wenatchee River Beaver 08</v>
          </cell>
          <cell r="B171" t="str">
            <v>Wenatchee</v>
          </cell>
          <cell r="C171" t="str">
            <v>Wenatchee River-Beaver Creek</v>
          </cell>
          <cell r="D171" t="str">
            <v>Restore Reach Function</v>
          </cell>
          <cell r="E171">
            <v>1</v>
          </cell>
          <cell r="F171" t="str">
            <v>Spring Chinook,Steelhead</v>
          </cell>
          <cell r="G171" t="str">
            <v>multiple (HQ pathway)</v>
          </cell>
          <cell r="H171" t="str">
            <v>Cover- Wood,Flow- Summer Base Flow,Floodplain Connectivity,Pool Quantity and Quality,Temperature- Rearing</v>
          </cell>
          <cell r="I171" t="str">
            <v>Stability,Off-Channel/Side-Channels,Riparian</v>
          </cell>
          <cell r="J171"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71" t="str">
            <v>Cover- Wood,Flow- Summer Base Flow,Floodplain Connectivity,Pool Quantity and Quality,Temperature- Rearing, Stability,Off-Channel/Side-Channels,Riparian</v>
          </cell>
        </row>
        <row r="172">
          <cell r="A172" t="str">
            <v>Wenatchee River Beaver 09</v>
          </cell>
          <cell r="B172" t="str">
            <v>Wenatchee</v>
          </cell>
          <cell r="C172" t="str">
            <v>Wenatchee River-Beaver Creek</v>
          </cell>
          <cell r="D172" t="str">
            <v>Restore Reach Function</v>
          </cell>
          <cell r="E172">
            <v>1</v>
          </cell>
          <cell r="F172" t="str">
            <v>Spring Chinook,Steelhead</v>
          </cell>
          <cell r="G172" t="str">
            <v>multiple (HQ pathway)</v>
          </cell>
          <cell r="H172" t="str">
            <v>Cover- Wood,Flow- Summer Base Flow,Floodplain Connectivity,Off-Channel/Side-Channels,Pool Quantity and Quality,Temperature- Rearing</v>
          </cell>
          <cell r="I172" t="str">
            <v>Riparian</v>
          </cell>
          <cell r="J172" t="str">
            <v>Channel Complexity Restoration,Channel Modification,Riparian Restoration and Management,Instream Flow Enhancement,Upland Management,Floodplain Reconnection,Side Channel and Off-Channel Habitat Restoration,Fine Sediment Management,Bank Restoration,Water Quality Improvement</v>
          </cell>
          <cell r="K172" t="str">
            <v>Cover- Wood,Flow- Summer Base Flow,Floodplain Connectivity,Off-Channel/Side-Channels,Pool Quantity and Quality,Temperature- Rearing, Riparian</v>
          </cell>
        </row>
        <row r="173">
          <cell r="A173" t="str">
            <v>Wenatchee River Beaver 10</v>
          </cell>
          <cell r="B173" t="str">
            <v>Wenatchee</v>
          </cell>
          <cell r="C173" t="str">
            <v>Wenatchee River-Beaver Creek</v>
          </cell>
          <cell r="D173" t="str">
            <v>Restore Reach Function</v>
          </cell>
          <cell r="E173">
            <v>3</v>
          </cell>
          <cell r="F173" t="str">
            <v>Spring Chinook,Steelhead</v>
          </cell>
          <cell r="G173" t="str">
            <v>multiple (HQ pathway)</v>
          </cell>
          <cell r="H173" t="str">
            <v>Flow- Summer Base Flow,Temperature- Rearing</v>
          </cell>
          <cell r="I173" t="str">
            <v>Coarse Substrate,Cover- Wood,Floodplain Connectivity,Off-Channel/Side-Channels,Pool Quantity and Quality,Riparian</v>
          </cell>
          <cell r="J173" t="str">
            <v>Channel Complexity Restoration,Channel Modification,Fine Sediment Management,Upland Management,Riparian Restoration and Management,Instream Flow Enhancement,Floodplain Reconnection,Side Channel and Off-Channel Habitat Restoration,Bank Restoration,Water Quality Improvement</v>
          </cell>
          <cell r="K173" t="str">
            <v>Flow- Summer Base Flow,Temperature- Rearing, Coarse Substrate,Cover- Wood,Floodplain Connectivity,Off-Channel/Side-Channels,Pool Quantity and Quality,Riparian</v>
          </cell>
        </row>
        <row r="174">
          <cell r="A174" t="str">
            <v>Wenatchee River Beaver 11</v>
          </cell>
          <cell r="B174" t="str">
            <v>Wenatchee</v>
          </cell>
          <cell r="C174" t="str">
            <v>Wenatchee River-Beaver Creek</v>
          </cell>
          <cell r="D174" t="str">
            <v>Restore Reach Function</v>
          </cell>
          <cell r="E174">
            <v>2</v>
          </cell>
          <cell r="F174" t="str">
            <v>Spring Chinook,Steelhead</v>
          </cell>
          <cell r="G174" t="str">
            <v>multiple (HQ pathway)</v>
          </cell>
          <cell r="H174" t="str">
            <v>Cover- Wood,Flow- Summer Base Flow,Temperature- Rearing</v>
          </cell>
          <cell r="I174" t="str">
            <v>Stability,Coarse Substrate,Floodplain Connectivity,Off-Channel/Side-Channels,Pool Quantity and Quality,Riparian</v>
          </cell>
          <cell r="J174"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174" t="str">
            <v>Cover- Wood,Flow- Summer Base Flow,Temperature- Rearing, Stability,Coarse Substrate,Floodplain Connectivity,Off-Channel/Side-Channels,Pool Quantity and Quality,Riparian</v>
          </cell>
        </row>
        <row r="175">
          <cell r="A175" t="str">
            <v>Wenatchee River Beaver 12</v>
          </cell>
          <cell r="B175" t="str">
            <v>Wenatchee</v>
          </cell>
          <cell r="C175" t="str">
            <v>Wenatchee River-Beaver Creek</v>
          </cell>
          <cell r="D175" t="str">
            <v>Restore Reach Function</v>
          </cell>
          <cell r="E175">
            <v>2</v>
          </cell>
          <cell r="F175" t="str">
            <v>Spring Chinook,Steelhead</v>
          </cell>
          <cell r="G175" t="str">
            <v>multiple (HQ pathway)</v>
          </cell>
          <cell r="H175" t="str">
            <v>Cover- Wood,Flow- Summer Base Flow,Temperature- Rearing</v>
          </cell>
          <cell r="I175" t="str">
            <v>Stability,Floodplain Connectivity,Off-Channel/Side-Channels,Pool Quantity and Quality,Riparian</v>
          </cell>
          <cell r="J175"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75" t="str">
            <v>Cover- Wood,Flow- Summer Base Flow,Temperature- Rearing, Stability,Floodplain Connectivity,Off-Channel/Side-Channels,Pool Quantity and Quality,Riparian</v>
          </cell>
        </row>
        <row r="176">
          <cell r="A176" t="str">
            <v>Wenatchee River Derby 01</v>
          </cell>
          <cell r="B176" t="str">
            <v>Wenatchee</v>
          </cell>
          <cell r="C176" t="str">
            <v>Wenatchee River-Derby Canyon</v>
          </cell>
          <cell r="D176" t="str">
            <v>Restore Reach Function</v>
          </cell>
          <cell r="E176">
            <v>2</v>
          </cell>
          <cell r="F176" t="str">
            <v>Steelhead</v>
          </cell>
          <cell r="G176" t="str">
            <v>multiple (HQ pathway)</v>
          </cell>
          <cell r="H176" t="str">
            <v>Cover- Wood,Flow- Summer Base Flow,Off-Channel/Side-Channels,Riparian,Temperature- Rearing</v>
          </cell>
          <cell r="I176" t="str">
            <v>Pool Quantity and Quality</v>
          </cell>
          <cell r="J176" t="str">
            <v>Channel Complexity Restoration,Channel Modification,Riparian Restoration and Management,Instream Flow Enhancement,Upland Management,Side Channel and Off-Channel Habitat Restoration,Fine Sediment Management,Bank Restoration,Floodplain Reconnection,Water Quality Improvement</v>
          </cell>
          <cell r="K176" t="str">
            <v>Cover- Wood,Flow- Summer Base Flow,Off-Channel/Side-Channels,Riparian,Temperature- Rearing, Pool Quantity and Quality</v>
          </cell>
        </row>
        <row r="177">
          <cell r="A177" t="str">
            <v>Wenatchee River Derby 02</v>
          </cell>
          <cell r="B177" t="str">
            <v>Wenatchee</v>
          </cell>
          <cell r="C177" t="str">
            <v>Wenatchee River-Derby Canyon</v>
          </cell>
          <cell r="D177" t="str">
            <v>Restore Reach Function</v>
          </cell>
          <cell r="E177">
            <v>1</v>
          </cell>
          <cell r="F177" t="str">
            <v>Steelhead</v>
          </cell>
          <cell r="G177" t="str">
            <v>multiple (HQ pathway)</v>
          </cell>
          <cell r="H177" t="str">
            <v>Cover- Wood,Off-Channel/Side-Channels,Riparian,Temperature- Rearing</v>
          </cell>
          <cell r="I177" t="str">
            <v>Flow- Summer Base Flow,Pool Quantity and Quality</v>
          </cell>
          <cell r="J177" t="str">
            <v>Channel Complexity Restoration,Channel Modification,Riparian Restoration and Management,Instream Flow Enhancement,Upland Management,Side Channel and Off-Channel Habitat Restoration,Fine Sediment Management,Bank Restoration,Floodplain Reconnection,Water Quality Improvement</v>
          </cell>
          <cell r="K177" t="str">
            <v>Cover- Wood,Off-Channel/Side-Channels,Riparian,Temperature- Rearing, Flow- Summer Base Flow,Pool Quantity and Quality</v>
          </cell>
        </row>
        <row r="178">
          <cell r="A178" t="str">
            <v>Wenatchee River Derby 03</v>
          </cell>
          <cell r="B178" t="str">
            <v>Wenatchee</v>
          </cell>
          <cell r="C178" t="str">
            <v>Wenatchee River-Derby Canyon</v>
          </cell>
          <cell r="D178" t="str">
            <v>Restore Reach Function</v>
          </cell>
          <cell r="E178">
            <v>1</v>
          </cell>
          <cell r="F178" t="str">
            <v>Steelhead</v>
          </cell>
          <cell r="G178" t="str">
            <v>multiple (HQ pathway)</v>
          </cell>
          <cell r="H178" t="str">
            <v>Cover- Wood,Flow- Summer Base Flow,Off-Channel/Side-Channels,Riparian,Temperature- Rearing</v>
          </cell>
          <cell r="I178" t="str">
            <v>Pool Quantity and Quality</v>
          </cell>
          <cell r="J178" t="str">
            <v>Channel Complexity Restoration,Channel Modification,Riparian Restoration and Management,Instream Flow Enhancement,Upland Management,Side Channel and Off-Channel Habitat Restoration,Fine Sediment Management,Bank Restoration,Floodplain Reconnection,Water Quality Improvement</v>
          </cell>
          <cell r="K178" t="str">
            <v>Cover- Wood,Flow- Summer Base Flow,Off-Channel/Side-Channels,Riparian,Temperature- Rearing, Pool Quantity and Quality</v>
          </cell>
        </row>
        <row r="179">
          <cell r="A179" t="str">
            <v>Wenatchee River Derby 04</v>
          </cell>
          <cell r="B179" t="str">
            <v>Wenatchee</v>
          </cell>
          <cell r="C179" t="str">
            <v>Wenatchee River-Derby Canyon</v>
          </cell>
          <cell r="D179" t="str">
            <v>Restore Reach Function, Address Limiting Factors</v>
          </cell>
          <cell r="E179">
            <v>2</v>
          </cell>
          <cell r="F179" t="str">
            <v>Steelhead</v>
          </cell>
          <cell r="G179" t="str">
            <v>Fry,Summer Rearing, multiple (HQ pathway)</v>
          </cell>
          <cell r="H179" t="str">
            <v>Cover- Wood,Flow- Summer Base Flow,Riparian,Temperature- Rearing,Contaminants</v>
          </cell>
          <cell r="I179" t="str">
            <v>Coarse Substrate,Pool Quantity and Quality,Cover- Undercut Banks</v>
          </cell>
          <cell r="J179" t="str">
            <v>Channel Complexity Restoration,Channel Modification,Fine Sediment Management,Upland Management,Riparian Restoration and Management,Instream Flow Enhancement,Bank Restoration,Floodplain Reconnection,Side Channel and Off-Channel Habitat Restoration,Water Quality Improvement</v>
          </cell>
          <cell r="K179" t="str">
            <v>Cover- Wood,Flow- Summer Base Flow,Riparian,Temperature- Rearing,Contaminants, Coarse Substrate,Pool Quantity and Quality,Cover- Undercut Banks</v>
          </cell>
        </row>
        <row r="180">
          <cell r="A180" t="str">
            <v>Wenatchee River Derby 05</v>
          </cell>
          <cell r="B180" t="str">
            <v>Wenatchee</v>
          </cell>
          <cell r="C180" t="str">
            <v>Wenatchee River-Derby Canyon</v>
          </cell>
          <cell r="D180" t="str">
            <v>Restore Reach Function</v>
          </cell>
          <cell r="E180">
            <v>3</v>
          </cell>
          <cell r="F180" t="str">
            <v>Steelhead</v>
          </cell>
          <cell r="G180" t="str">
            <v>multiple (HQ pathway)</v>
          </cell>
          <cell r="H180" t="str">
            <v>Cover- Wood,Riparian,Temperature- Rearing</v>
          </cell>
          <cell r="I180" t="str">
            <v>Coarse Substrate,Flow- Summer Base Flow,Pool Quantity and Quality</v>
          </cell>
          <cell r="J180" t="str">
            <v>Channel Complexity Restoration,Channel Modification,Fine Sediment Management,Upland Management,Riparian Restoration and Management,Instream Flow Enhancement,Bank Restoration,Floodplain Reconnection,Side Channel and Off-Channel Habitat Restoration,Water Quality Improvement</v>
          </cell>
          <cell r="K180" t="str">
            <v>Cover- Wood,Riparian,Temperature- Rearing, Coarse Substrate,Flow- Summer Base Flow,Pool Quantity and Quality</v>
          </cell>
        </row>
        <row r="181">
          <cell r="A181" t="str">
            <v>Wenatchee River Derby 06</v>
          </cell>
          <cell r="B181" t="str">
            <v>Wenatchee</v>
          </cell>
          <cell r="C181" t="str">
            <v>Wenatchee River-Tumwater Canyon</v>
          </cell>
          <cell r="D181" t="str">
            <v>Restore Reach Function</v>
          </cell>
          <cell r="E181">
            <v>3</v>
          </cell>
          <cell r="F181" t="str">
            <v>Steelhead</v>
          </cell>
          <cell r="G181" t="str">
            <v>multiple (HQ pathway)</v>
          </cell>
          <cell r="H181" t="str">
            <v>Cover- Wood,Temperature- Rearing</v>
          </cell>
          <cell r="I181" t="str">
            <v>Flow- Summer Base Flow,Floodplain Connectivity,Off-Channel/Side-Channels,Pool Quantity and Quality,Riparian</v>
          </cell>
          <cell r="J181" t="str">
            <v>Channel Complexity Restoration,Channel Modification,Riparian Restoration and Management,Instream Flow Enhancement,Upland Management,Floodplain Reconnection,Side Channel and Off-Channel Habitat Restoration,Fine Sediment Management,Bank Restoration,Water Quality Improvement</v>
          </cell>
          <cell r="K181" t="str">
            <v>Cover- Wood,Temperature- Rearing, Flow- Summer Base Flow,Floodplain Connectivity,Off-Channel/Side-Channels,Pool Quantity and Quality,Riparian</v>
          </cell>
        </row>
        <row r="182">
          <cell r="A182" t="str">
            <v>Wenatchee River Nahahum 07</v>
          </cell>
          <cell r="B182" t="str">
            <v>Wenatchee</v>
          </cell>
          <cell r="C182" t="str">
            <v>Wenatchee River-Ollala Canyon</v>
          </cell>
          <cell r="D182" t="str">
            <v>Restore Reach Function</v>
          </cell>
          <cell r="E182">
            <v>1</v>
          </cell>
          <cell r="F182" t="str">
            <v>Steelhead</v>
          </cell>
          <cell r="G182" t="str">
            <v>multiple (HQ pathway)</v>
          </cell>
          <cell r="H182" t="str">
            <v>Stability,Cover- Wood,Off-Channel/Side-Channels,Riparian,Temperature- Rearing</v>
          </cell>
          <cell r="I182" t="str">
            <v>Flow- Summer Base Flow,Floodplain Connectivity,Pool Quantity and Quality</v>
          </cell>
          <cell r="J182"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82" t="str">
            <v>Stability,Cover- Wood,Off-Channel/Side-Channels,Riparian,Temperature- Rearing, Flow- Summer Base Flow,Floodplain Connectivity,Pool Quantity and Quality</v>
          </cell>
        </row>
        <row r="183">
          <cell r="A183" t="str">
            <v>Wenatchee River Ollala 01</v>
          </cell>
          <cell r="B183" t="str">
            <v>Wenatchee</v>
          </cell>
          <cell r="C183" t="str">
            <v>Wenatchee River-Ollala Canyon</v>
          </cell>
          <cell r="D183" t="str">
            <v>Restore Reach Function</v>
          </cell>
          <cell r="E183">
            <v>3</v>
          </cell>
          <cell r="F183" t="str">
            <v>Steelhead</v>
          </cell>
          <cell r="G183" t="str">
            <v>multiple (HQ pathway)</v>
          </cell>
          <cell r="H183" t="str">
            <v>Stability,Cover- Wood,Off-Channel/Side-Channels,Riparian,Temperature- Rearing</v>
          </cell>
          <cell r="I183" t="str">
            <v>Flow- Summer Base Flow,Floodplain Connectivity,Pool Quantity and Quality</v>
          </cell>
          <cell r="J183"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83" t="str">
            <v>Stability,Cover- Wood,Off-Channel/Side-Channels,Riparian,Temperature- Rearing, Flow- Summer Base Flow,Floodplain Connectivity,Pool Quantity and Quality</v>
          </cell>
        </row>
        <row r="184">
          <cell r="A184" t="str">
            <v>Wenatchee River Ollala 02</v>
          </cell>
          <cell r="B184" t="str">
            <v>Wenatchee</v>
          </cell>
          <cell r="C184" t="str">
            <v>Wenatchee River-Ollala Canyon</v>
          </cell>
          <cell r="D184" t="str">
            <v>Restore Reach Function</v>
          </cell>
          <cell r="E184">
            <v>1</v>
          </cell>
          <cell r="F184" t="str">
            <v>Steelhead</v>
          </cell>
          <cell r="G184" t="str">
            <v>multiple (HQ pathway)</v>
          </cell>
          <cell r="H184" t="str">
            <v>Cover- Wood,Off-Channel/Side-Channels,Riparian,Temperature- Rearing</v>
          </cell>
          <cell r="I184" t="str">
            <v>Stability,Flow- Summer Base Flow,Floodplain Connectivity,Pool Quantity and Quality</v>
          </cell>
          <cell r="J184"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84" t="str">
            <v>Cover- Wood,Off-Channel/Side-Channels,Riparian,Temperature- Rearing, Stability,Flow- Summer Base Flow,Floodplain Connectivity,Pool Quantity and Quality</v>
          </cell>
        </row>
        <row r="185">
          <cell r="A185" t="str">
            <v>Wenatchee River Ollala 03</v>
          </cell>
          <cell r="B185" t="str">
            <v>Wenatchee</v>
          </cell>
          <cell r="C185" t="str">
            <v>Wenatchee River-Ollala Canyon</v>
          </cell>
          <cell r="D185" t="str">
            <v>Restore Reach Function</v>
          </cell>
          <cell r="E185">
            <v>2</v>
          </cell>
          <cell r="F185" t="str">
            <v>Steelhead</v>
          </cell>
          <cell r="G185" t="str">
            <v>multiple (HQ pathway)</v>
          </cell>
          <cell r="H185" t="str">
            <v>Cover- Wood,Flow- Summer Base Flow,Off-Channel/Side-Channels,Riparian,Temperature- Rearing</v>
          </cell>
          <cell r="I185" t="str">
            <v>Stability,Floodplain Connectivity,Pool Quantity and Quality</v>
          </cell>
          <cell r="J185" t="str">
            <v>Bank Restoration,Channel Complexity Restoration,Channel Modification,Floodplain Reconnection,Side Channel and Off-Channel Habitat Restoration,Riparian Restoration and Management,Instream Flow Enhancement,Upland Management,Fine Sediment Management,Water Quality Improvement</v>
          </cell>
          <cell r="K185" t="str">
            <v>Cover- Wood,Flow- Summer Base Flow,Off-Channel/Side-Channels,Riparian,Temperature- Rearing, Stability,Floodplain Connectivity,Pool Quantity and Quality</v>
          </cell>
        </row>
        <row r="186">
          <cell r="A186" t="str">
            <v>Wenatchee River Tumwater 01</v>
          </cell>
          <cell r="B186" t="str">
            <v>Wenatchee</v>
          </cell>
          <cell r="C186" t="str">
            <v>Wenatchee River-Tumwater Canyon</v>
          </cell>
          <cell r="D186" t="str">
            <v>Restore Reach Function, Address Limiting Factors</v>
          </cell>
          <cell r="E186">
            <v>1</v>
          </cell>
          <cell r="F186" t="str">
            <v>Steelhead</v>
          </cell>
          <cell r="G186" t="str">
            <v>Adult Migration,Holding and Maturation, multiple (HQ pathway)</v>
          </cell>
          <cell r="H186" t="str">
            <v>Cover- Wood,Flow- Summer Base Flow,Riparian,Temperature- Rearing,Cover- Undercut Banks,Temperature- Adult Holding</v>
          </cell>
          <cell r="I186" t="str">
            <v>Floodplain Connectivity,Off-Channel/Side-Channels,Pool Quantity and Quality</v>
          </cell>
          <cell r="J186" t="str">
            <v>Channel Complexity Restoration,Channel Modification,Riparian Restoration and Management,Instream Flow Enhancement,Upland Management,Floodplain Reconnection,Side Channel and Off-Channel Habitat Restoration,Fine Sediment Management,Bank Restoration,Water Quality Improvement</v>
          </cell>
          <cell r="K186" t="str">
            <v>Cover- Wood,Flow- Summer Base Flow,Riparian,Temperature- Rearing,Cover- Undercut Banks,Temperature- Adult Holding, Floodplain Connectivity,Off-Channel/Side-Channels,Pool Quantity and Quality</v>
          </cell>
        </row>
        <row r="187">
          <cell r="A187" t="str">
            <v>Wenatchee River Tumwater 02</v>
          </cell>
          <cell r="B187" t="str">
            <v>Wenatchee</v>
          </cell>
          <cell r="C187" t="str">
            <v>Wenatchee River-Tumwater Canyon</v>
          </cell>
          <cell r="D187" t="str">
            <v>Restore Reach Function, Address Limiting Factors</v>
          </cell>
          <cell r="E187">
            <v>2</v>
          </cell>
          <cell r="F187" t="str">
            <v>Steelhead</v>
          </cell>
          <cell r="G187" t="str">
            <v>Adult Migration,Fry,Holding and Maturation,Winter Rearing, multiple (HQ pathway)</v>
          </cell>
          <cell r="H187" t="str">
            <v>Cover- Wood,Flow- Summer Base Flow,Riparian,Temperature- Rearing,Cover- Undercut Banks,Temperature- Adult Holding</v>
          </cell>
          <cell r="I187" t="str">
            <v>Stability,Coarse Substrate,Pool Quantity and Quality</v>
          </cell>
          <cell r="J187" t="str">
            <v>Bank Restoration,Channel Complexity Restoration,Channel Modification,Floodplain Reconnection,Side Channel and Off-Channel Habitat Restoration,Fine Sediment Management,Upland Management,Riparian Restoration and Management,Instream Flow Enhancement,Water Quality Improvement</v>
          </cell>
          <cell r="K187" t="str">
            <v>Cover- Wood,Flow- Summer Base Flow,Riparian,Temperature- Rearing,Cover- Undercut Banks,Temperature- Adult Holding, Stability,Coarse Substrate,Pool Quantity and Quality</v>
          </cell>
        </row>
        <row r="188">
          <cell r="A188" t="str">
            <v>Wenatchee River Tumwater 03</v>
          </cell>
          <cell r="B188" t="str">
            <v>Wenatchee</v>
          </cell>
          <cell r="C188" t="str">
            <v>Wenatchee River-Tumwater Canyon</v>
          </cell>
          <cell r="D188" t="str">
            <v>Address Limiting Factors</v>
          </cell>
          <cell r="E188" t="str">
            <v>Not Ranked</v>
          </cell>
          <cell r="F188" t="str">
            <v>Steelhead</v>
          </cell>
          <cell r="G188" t="str">
            <v>Adult Migration</v>
          </cell>
          <cell r="H188" t="str">
            <v>Flow- Summer Base Flow</v>
          </cell>
          <cell r="I188" t="str">
            <v>NA</v>
          </cell>
          <cell r="J188" t="str">
            <v>Channel Modification,Instream Flow Enhancement,Upland Management</v>
          </cell>
          <cell r="K188" t="str">
            <v>Flow- Summer Base Flow, NA</v>
          </cell>
        </row>
        <row r="189">
          <cell r="A189" t="str">
            <v>Wenatchee River Tumwater 04</v>
          </cell>
          <cell r="B189" t="str">
            <v>Wenatchee</v>
          </cell>
          <cell r="C189" t="str">
            <v>Wenatchee River-Tumwater Canyon</v>
          </cell>
          <cell r="D189" t="str">
            <v>Address Limiting Factors</v>
          </cell>
          <cell r="E189" t="str">
            <v>Not Ranked</v>
          </cell>
          <cell r="F189" t="str">
            <v>Steelhead</v>
          </cell>
          <cell r="G189" t="str">
            <v>Adult Migration</v>
          </cell>
          <cell r="H189" t="str">
            <v>Flow- Summer Base Flow</v>
          </cell>
          <cell r="I189" t="str">
            <v>NA</v>
          </cell>
          <cell r="J189" t="str">
            <v>Channel Modification,Instream Flow Enhancement,Upland Management</v>
          </cell>
          <cell r="K189" t="str">
            <v>Flow- Summer Base Flow, NA</v>
          </cell>
        </row>
        <row r="190">
          <cell r="A190" t="str">
            <v>Wenatchee River Tumwater 05</v>
          </cell>
          <cell r="B190" t="str">
            <v>Wenatchee</v>
          </cell>
          <cell r="C190" t="str">
            <v>Wenatchee River-Tumwater Canyon</v>
          </cell>
          <cell r="D190" t="str">
            <v>Address Limiting Factors</v>
          </cell>
          <cell r="E190" t="str">
            <v>Not Ranked</v>
          </cell>
          <cell r="F190" t="str">
            <v>Steelhead</v>
          </cell>
          <cell r="G190" t="str">
            <v>Adult Migration</v>
          </cell>
          <cell r="H190" t="str">
            <v>Flow- Summer Base Flow</v>
          </cell>
          <cell r="I190" t="str">
            <v>NA</v>
          </cell>
          <cell r="J190" t="str">
            <v>Channel Modification,Instream Flow Enhancement,Upland Management</v>
          </cell>
          <cell r="K190" t="str">
            <v>Flow- Summer Base Flow, NA</v>
          </cell>
        </row>
        <row r="191">
          <cell r="A191" t="str">
            <v>Wenatchee River Tumwater 06</v>
          </cell>
          <cell r="B191" t="str">
            <v>Wenatchee</v>
          </cell>
          <cell r="C191" t="str">
            <v>Wenatchee River-Tumwater Canyon</v>
          </cell>
          <cell r="D191" t="str">
            <v>Address Limiting Factors</v>
          </cell>
          <cell r="E191" t="str">
            <v>Not Ranked</v>
          </cell>
          <cell r="F191" t="str">
            <v>Steelhead</v>
          </cell>
          <cell r="G191" t="str">
            <v>Adult Migration</v>
          </cell>
          <cell r="H191" t="str">
            <v>Flow- Summer Base Flow</v>
          </cell>
          <cell r="I191" t="str">
            <v>NA</v>
          </cell>
          <cell r="J191" t="str">
            <v>Channel Modification,Instream Flow Enhancement,Upland Management</v>
          </cell>
          <cell r="K191" t="str">
            <v>Flow- Summer Base Flow, NA</v>
          </cell>
        </row>
        <row r="192">
          <cell r="A192" t="str">
            <v>Wenatchee River Tumwater 07</v>
          </cell>
          <cell r="B192" t="str">
            <v>Wenatchee</v>
          </cell>
          <cell r="C192" t="str">
            <v>Wenatchee River-Tumwater Canyon</v>
          </cell>
          <cell r="D192" t="str">
            <v>Address Limiting Factors</v>
          </cell>
          <cell r="E192" t="str">
            <v>Not Ranked</v>
          </cell>
          <cell r="F192" t="str">
            <v>Steelhead</v>
          </cell>
          <cell r="G192" t="str">
            <v>Adult Migration</v>
          </cell>
          <cell r="H192" t="str">
            <v>Flow- Summer Base Flow</v>
          </cell>
          <cell r="I192" t="str">
            <v>NA</v>
          </cell>
          <cell r="J192" t="str">
            <v>Channel Modification,Instream Flow Enhancement,Upland Management</v>
          </cell>
          <cell r="K192" t="str">
            <v>Flow- Summer Base Flow, NA</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391"/>
  <sheetViews>
    <sheetView tabSelected="1" workbookViewId="0">
      <selection activeCell="D417" sqref="D417"/>
    </sheetView>
  </sheetViews>
  <sheetFormatPr defaultColWidth="11.42578125" defaultRowHeight="15" x14ac:dyDescent="0.25"/>
  <cols>
    <col min="1" max="1" width="31.28515625" customWidth="1"/>
    <col min="3" max="3" width="38.42578125" customWidth="1"/>
    <col min="4" max="4" width="27.28515625" customWidth="1"/>
    <col min="5" max="5" width="15.42578125" customWidth="1"/>
    <col min="6" max="6" width="27.140625" customWidth="1"/>
    <col min="13" max="13" width="16.5703125" customWidth="1"/>
    <col min="14" max="14" width="24.28515625" customWidth="1"/>
  </cols>
  <sheetData>
    <row r="1" spans="1:14" x14ac:dyDescent="0.25">
      <c r="A1" s="1" t="s">
        <v>0</v>
      </c>
      <c r="B1" s="1" t="s">
        <v>1</v>
      </c>
      <c r="C1" s="1" t="s">
        <v>2</v>
      </c>
      <c r="D1" s="1" t="s">
        <v>1398</v>
      </c>
      <c r="E1" s="1" t="s">
        <v>1407</v>
      </c>
      <c r="F1" s="1" t="s">
        <v>1399</v>
      </c>
      <c r="G1" s="1" t="s">
        <v>1400</v>
      </c>
      <c r="H1" s="1" t="s">
        <v>1401</v>
      </c>
      <c r="I1" s="1" t="s">
        <v>1402</v>
      </c>
      <c r="J1" s="1" t="s">
        <v>1403</v>
      </c>
      <c r="K1" s="1" t="s">
        <v>1377</v>
      </c>
      <c r="L1" s="1" t="s">
        <v>1378</v>
      </c>
      <c r="M1" s="1" t="s">
        <v>1379</v>
      </c>
      <c r="N1" s="1" t="s">
        <v>1381</v>
      </c>
    </row>
    <row r="2" spans="1:14" hidden="1" x14ac:dyDescent="0.25">
      <c r="A2" t="s">
        <v>3</v>
      </c>
      <c r="B2" t="s">
        <v>4</v>
      </c>
      <c r="C2" t="s">
        <v>5</v>
      </c>
      <c r="D2" t="s">
        <v>6</v>
      </c>
      <c r="E2">
        <v>1</v>
      </c>
      <c r="F2" t="s">
        <v>7</v>
      </c>
      <c r="G2" t="s">
        <v>8</v>
      </c>
      <c r="H2" t="s">
        <v>9</v>
      </c>
      <c r="I2" t="s">
        <v>10</v>
      </c>
      <c r="J2" t="s">
        <v>11</v>
      </c>
      <c r="K2">
        <f>VLOOKUP(A2,Tracking!A:K,9,FALSE)</f>
        <v>1</v>
      </c>
      <c r="L2" t="b">
        <f t="shared" ref="L2:L65" si="0">K2=E2</f>
        <v>1</v>
      </c>
      <c r="M2" t="b">
        <f>IF(AND(ISNUMBER(K2),ISNUMBER(E2)),IF(E2=K2,FALSE,TRUE),FALSE)</f>
        <v>0</v>
      </c>
    </row>
    <row r="3" spans="1:14" hidden="1" x14ac:dyDescent="0.25">
      <c r="A3" t="s">
        <v>12</v>
      </c>
      <c r="B3" t="s">
        <v>4</v>
      </c>
      <c r="C3" t="s">
        <v>5</v>
      </c>
      <c r="D3" t="s">
        <v>13</v>
      </c>
      <c r="E3">
        <v>1</v>
      </c>
      <c r="F3" t="s">
        <v>7</v>
      </c>
      <c r="G3" t="s">
        <v>8</v>
      </c>
      <c r="H3" t="s">
        <v>14</v>
      </c>
      <c r="I3" t="s">
        <v>15</v>
      </c>
      <c r="J3" t="s">
        <v>16</v>
      </c>
      <c r="K3" t="str">
        <f>VLOOKUP(A3,Tracking!A:K,9,FALSE)</f>
        <v>NA</v>
      </c>
      <c r="L3" t="b">
        <f t="shared" si="0"/>
        <v>0</v>
      </c>
      <c r="M3" t="b">
        <f t="shared" ref="M3:M38" si="1">IF(AND(ISNUMBER(K3),ISNUMBER(E3)),IF(E3=K3,FALSE,TRUE),FALSE)</f>
        <v>0</v>
      </c>
      <c r="N3" t="s">
        <v>1382</v>
      </c>
    </row>
    <row r="4" spans="1:14" hidden="1" x14ac:dyDescent="0.25">
      <c r="A4" t="s">
        <v>634</v>
      </c>
      <c r="B4" t="s">
        <v>66</v>
      </c>
      <c r="C4" t="s">
        <v>131</v>
      </c>
      <c r="D4" t="s">
        <v>635</v>
      </c>
      <c r="E4" t="s">
        <v>8</v>
      </c>
      <c r="F4" t="s">
        <v>7</v>
      </c>
      <c r="G4" t="s">
        <v>250</v>
      </c>
      <c r="H4" t="s">
        <v>636</v>
      </c>
      <c r="I4" t="s">
        <v>637</v>
      </c>
      <c r="J4" t="s">
        <v>638</v>
      </c>
      <c r="K4" t="str">
        <f>VLOOKUP(A4,Tracking!A:K,9,FALSE)</f>
        <v>NA</v>
      </c>
      <c r="L4" t="b">
        <f t="shared" si="0"/>
        <v>1</v>
      </c>
      <c r="M4" t="b">
        <f t="shared" si="1"/>
        <v>0</v>
      </c>
    </row>
    <row r="5" spans="1:14" hidden="1" x14ac:dyDescent="0.25">
      <c r="A5" t="s">
        <v>17</v>
      </c>
      <c r="B5" t="s">
        <v>4</v>
      </c>
      <c r="C5" t="s">
        <v>18</v>
      </c>
      <c r="D5" t="s">
        <v>19</v>
      </c>
      <c r="E5">
        <v>3</v>
      </c>
      <c r="F5" t="s">
        <v>7</v>
      </c>
      <c r="G5" t="s">
        <v>20</v>
      </c>
      <c r="H5" t="s">
        <v>21</v>
      </c>
      <c r="I5" t="s">
        <v>22</v>
      </c>
      <c r="J5" t="s">
        <v>23</v>
      </c>
      <c r="K5">
        <f>VLOOKUP(A5,Tracking!A:K,9,FALSE)</f>
        <v>3</v>
      </c>
      <c r="L5" t="b">
        <f t="shared" si="0"/>
        <v>1</v>
      </c>
      <c r="M5" t="b">
        <f t="shared" si="1"/>
        <v>0</v>
      </c>
    </row>
    <row r="6" spans="1:14" hidden="1" x14ac:dyDescent="0.25">
      <c r="A6" t="s">
        <v>639</v>
      </c>
      <c r="B6" t="s">
        <v>4</v>
      </c>
      <c r="C6" t="s">
        <v>18</v>
      </c>
      <c r="D6" t="s">
        <v>635</v>
      </c>
      <c r="E6">
        <v>1</v>
      </c>
      <c r="F6" t="s">
        <v>7</v>
      </c>
      <c r="G6" t="s">
        <v>20</v>
      </c>
      <c r="H6" t="s">
        <v>640</v>
      </c>
      <c r="I6" t="s">
        <v>10</v>
      </c>
      <c r="J6" t="s">
        <v>641</v>
      </c>
      <c r="K6">
        <f>VLOOKUP(A6,Tracking!A:K,9,FALSE)</f>
        <v>1</v>
      </c>
      <c r="L6" t="b">
        <f t="shared" si="0"/>
        <v>1</v>
      </c>
      <c r="M6" t="b">
        <f t="shared" si="1"/>
        <v>0</v>
      </c>
    </row>
    <row r="7" spans="1:14" hidden="1" x14ac:dyDescent="0.25">
      <c r="A7" t="s">
        <v>24</v>
      </c>
      <c r="B7" t="s">
        <v>4</v>
      </c>
      <c r="C7" t="s">
        <v>18</v>
      </c>
      <c r="D7" t="s">
        <v>19</v>
      </c>
      <c r="E7">
        <v>1</v>
      </c>
      <c r="F7" t="s">
        <v>7</v>
      </c>
      <c r="G7" t="s">
        <v>20</v>
      </c>
      <c r="H7" t="s">
        <v>25</v>
      </c>
      <c r="I7" t="s">
        <v>26</v>
      </c>
      <c r="J7" t="s">
        <v>11</v>
      </c>
      <c r="K7">
        <f>VLOOKUP(A7,Tracking!A:K,9,FALSE)</f>
        <v>1</v>
      </c>
      <c r="L7" t="b">
        <f t="shared" si="0"/>
        <v>1</v>
      </c>
      <c r="M7" t="b">
        <f t="shared" si="1"/>
        <v>0</v>
      </c>
    </row>
    <row r="8" spans="1:14" hidden="1" x14ac:dyDescent="0.25">
      <c r="A8" t="s">
        <v>27</v>
      </c>
      <c r="B8" t="s">
        <v>4</v>
      </c>
      <c r="C8" t="s">
        <v>18</v>
      </c>
      <c r="D8" t="s">
        <v>19</v>
      </c>
      <c r="E8">
        <v>2</v>
      </c>
      <c r="F8" t="s">
        <v>7</v>
      </c>
      <c r="G8" t="s">
        <v>20</v>
      </c>
      <c r="H8" t="s">
        <v>28</v>
      </c>
      <c r="I8" t="s">
        <v>29</v>
      </c>
      <c r="J8" t="s">
        <v>16</v>
      </c>
      <c r="K8">
        <f>VLOOKUP(A8,Tracking!A:K,9,FALSE)</f>
        <v>2</v>
      </c>
      <c r="L8" t="b">
        <f t="shared" si="0"/>
        <v>1</v>
      </c>
      <c r="M8" t="b">
        <f t="shared" si="1"/>
        <v>0</v>
      </c>
    </row>
    <row r="9" spans="1:14" hidden="1" x14ac:dyDescent="0.25">
      <c r="A9" t="s">
        <v>30</v>
      </c>
      <c r="B9" t="s">
        <v>4</v>
      </c>
      <c r="C9" t="s">
        <v>18</v>
      </c>
      <c r="D9" t="s">
        <v>19</v>
      </c>
      <c r="E9">
        <v>2</v>
      </c>
      <c r="F9" t="s">
        <v>7</v>
      </c>
      <c r="G9" t="s">
        <v>20</v>
      </c>
      <c r="H9" t="s">
        <v>31</v>
      </c>
      <c r="I9" t="s">
        <v>29</v>
      </c>
      <c r="J9" t="s">
        <v>16</v>
      </c>
      <c r="K9">
        <f>VLOOKUP(A9,Tracking!A:K,9,FALSE)</f>
        <v>2</v>
      </c>
      <c r="L9" t="b">
        <f t="shared" si="0"/>
        <v>1</v>
      </c>
      <c r="M9" t="b">
        <f t="shared" si="1"/>
        <v>0</v>
      </c>
    </row>
    <row r="10" spans="1:14" hidden="1" x14ac:dyDescent="0.25">
      <c r="A10" t="s">
        <v>32</v>
      </c>
      <c r="B10" t="s">
        <v>4</v>
      </c>
      <c r="C10" t="s">
        <v>18</v>
      </c>
      <c r="D10" t="s">
        <v>33</v>
      </c>
      <c r="E10">
        <v>1</v>
      </c>
      <c r="F10" t="s">
        <v>7</v>
      </c>
      <c r="G10" t="s">
        <v>20</v>
      </c>
      <c r="H10" t="s">
        <v>28</v>
      </c>
      <c r="I10" t="s">
        <v>26</v>
      </c>
      <c r="J10" t="s">
        <v>16</v>
      </c>
      <c r="K10">
        <f>VLOOKUP(A10,Tracking!A:K,9,FALSE)</f>
        <v>1</v>
      </c>
      <c r="L10" t="b">
        <f t="shared" si="0"/>
        <v>1</v>
      </c>
      <c r="M10" t="b">
        <f t="shared" si="1"/>
        <v>0</v>
      </c>
    </row>
    <row r="11" spans="1:14" hidden="1" x14ac:dyDescent="0.25">
      <c r="A11" t="s">
        <v>642</v>
      </c>
      <c r="B11" t="s">
        <v>66</v>
      </c>
      <c r="C11" t="s">
        <v>547</v>
      </c>
      <c r="D11" t="s">
        <v>635</v>
      </c>
      <c r="E11" t="s">
        <v>8</v>
      </c>
      <c r="F11" t="s">
        <v>7</v>
      </c>
      <c r="G11" t="s">
        <v>250</v>
      </c>
      <c r="H11" t="s">
        <v>643</v>
      </c>
      <c r="I11" t="s">
        <v>8</v>
      </c>
      <c r="J11" t="s">
        <v>644</v>
      </c>
      <c r="K11" t="str">
        <f>VLOOKUP(A11,Tracking!A:K,9,FALSE)</f>
        <v>NA</v>
      </c>
      <c r="L11" t="b">
        <f t="shared" si="0"/>
        <v>1</v>
      </c>
      <c r="M11" t="b">
        <f t="shared" si="1"/>
        <v>0</v>
      </c>
    </row>
    <row r="12" spans="1:14" hidden="1" x14ac:dyDescent="0.25">
      <c r="A12" t="s">
        <v>34</v>
      </c>
      <c r="B12" t="s">
        <v>35</v>
      </c>
      <c r="C12" t="s">
        <v>36</v>
      </c>
      <c r="D12" t="s">
        <v>19</v>
      </c>
      <c r="E12">
        <v>1</v>
      </c>
      <c r="F12" t="s">
        <v>37</v>
      </c>
      <c r="G12" t="s">
        <v>38</v>
      </c>
      <c r="H12" t="s">
        <v>39</v>
      </c>
      <c r="I12" t="s">
        <v>8</v>
      </c>
      <c r="J12" t="s">
        <v>11</v>
      </c>
      <c r="K12" t="str">
        <f>VLOOKUP(A12,Tracking!A:K,9,FALSE)</f>
        <v>NA</v>
      </c>
      <c r="L12" t="b">
        <f t="shared" si="0"/>
        <v>0</v>
      </c>
      <c r="M12" t="b">
        <f t="shared" si="1"/>
        <v>0</v>
      </c>
      <c r="N12" t="s">
        <v>1382</v>
      </c>
    </row>
    <row r="13" spans="1:14" hidden="1" x14ac:dyDescent="0.25">
      <c r="A13" t="s">
        <v>40</v>
      </c>
      <c r="B13" t="s">
        <v>35</v>
      </c>
      <c r="C13" t="s">
        <v>36</v>
      </c>
      <c r="D13" t="s">
        <v>19</v>
      </c>
      <c r="E13">
        <v>2</v>
      </c>
      <c r="F13" t="s">
        <v>37</v>
      </c>
      <c r="G13" t="s">
        <v>38</v>
      </c>
      <c r="H13" t="s">
        <v>41</v>
      </c>
      <c r="I13" t="s">
        <v>42</v>
      </c>
      <c r="J13" t="s">
        <v>43</v>
      </c>
      <c r="K13" t="str">
        <f>VLOOKUP(A13,Tracking!A:K,9,FALSE)</f>
        <v>NA</v>
      </c>
      <c r="L13" t="b">
        <f t="shared" si="0"/>
        <v>0</v>
      </c>
      <c r="M13" t="b">
        <f t="shared" si="1"/>
        <v>0</v>
      </c>
      <c r="N13" t="s">
        <v>1382</v>
      </c>
    </row>
    <row r="14" spans="1:14" hidden="1" x14ac:dyDescent="0.25">
      <c r="A14" t="s">
        <v>44</v>
      </c>
      <c r="B14" t="s">
        <v>35</v>
      </c>
      <c r="C14" t="s">
        <v>36</v>
      </c>
      <c r="D14" t="s">
        <v>19</v>
      </c>
      <c r="E14">
        <v>1</v>
      </c>
      <c r="F14" t="s">
        <v>37</v>
      </c>
      <c r="G14" t="s">
        <v>38</v>
      </c>
      <c r="H14" t="s">
        <v>41</v>
      </c>
      <c r="I14" t="s">
        <v>42</v>
      </c>
      <c r="J14" t="s">
        <v>43</v>
      </c>
      <c r="K14" t="str">
        <f>VLOOKUP(A14,Tracking!A:K,9,FALSE)</f>
        <v>NA</v>
      </c>
      <c r="L14" t="b">
        <f t="shared" si="0"/>
        <v>0</v>
      </c>
      <c r="M14" t="b">
        <f t="shared" si="1"/>
        <v>0</v>
      </c>
      <c r="N14" t="s">
        <v>1382</v>
      </c>
    </row>
    <row r="15" spans="1:14" hidden="1" x14ac:dyDescent="0.25">
      <c r="A15" t="s">
        <v>45</v>
      </c>
      <c r="B15" t="s">
        <v>35</v>
      </c>
      <c r="C15" t="s">
        <v>36</v>
      </c>
      <c r="D15" t="s">
        <v>19</v>
      </c>
      <c r="E15">
        <v>1</v>
      </c>
      <c r="F15" t="s">
        <v>37</v>
      </c>
      <c r="G15" t="s">
        <v>38</v>
      </c>
      <c r="H15" t="s">
        <v>41</v>
      </c>
      <c r="I15" t="s">
        <v>42</v>
      </c>
      <c r="J15" t="s">
        <v>43</v>
      </c>
      <c r="K15" t="str">
        <f>VLOOKUP(A15,Tracking!A:K,9,FALSE)</f>
        <v>NA</v>
      </c>
      <c r="L15" t="b">
        <f t="shared" si="0"/>
        <v>0</v>
      </c>
      <c r="M15" t="b">
        <f t="shared" si="1"/>
        <v>0</v>
      </c>
      <c r="N15" t="s">
        <v>1382</v>
      </c>
    </row>
    <row r="16" spans="1:14" hidden="1" x14ac:dyDescent="0.25">
      <c r="A16" t="s">
        <v>46</v>
      </c>
      <c r="B16" t="s">
        <v>35</v>
      </c>
      <c r="C16" t="s">
        <v>36</v>
      </c>
      <c r="D16" t="s">
        <v>19</v>
      </c>
      <c r="E16">
        <v>3</v>
      </c>
      <c r="F16" t="s">
        <v>37</v>
      </c>
      <c r="G16" t="s">
        <v>38</v>
      </c>
      <c r="H16" t="s">
        <v>47</v>
      </c>
      <c r="I16" t="s">
        <v>48</v>
      </c>
      <c r="J16" t="s">
        <v>43</v>
      </c>
      <c r="K16" t="str">
        <f>VLOOKUP(A16,Tracking!A:K,9,FALSE)</f>
        <v>NA</v>
      </c>
      <c r="L16" t="b">
        <f t="shared" si="0"/>
        <v>0</v>
      </c>
      <c r="M16" t="b">
        <f t="shared" si="1"/>
        <v>0</v>
      </c>
      <c r="N16" t="s">
        <v>1382</v>
      </c>
    </row>
    <row r="17" spans="1:14" hidden="1" x14ac:dyDescent="0.25">
      <c r="A17" t="s">
        <v>49</v>
      </c>
      <c r="B17" t="s">
        <v>35</v>
      </c>
      <c r="C17" t="s">
        <v>36</v>
      </c>
      <c r="D17" t="s">
        <v>19</v>
      </c>
      <c r="E17">
        <v>2</v>
      </c>
      <c r="F17" t="s">
        <v>37</v>
      </c>
      <c r="G17" t="s">
        <v>38</v>
      </c>
      <c r="H17" t="s">
        <v>50</v>
      </c>
      <c r="I17" t="s">
        <v>51</v>
      </c>
      <c r="J17" t="s">
        <v>43</v>
      </c>
      <c r="K17" t="str">
        <f>VLOOKUP(A17,Tracking!A:K,9,FALSE)</f>
        <v>NA</v>
      </c>
      <c r="L17" t="b">
        <f t="shared" si="0"/>
        <v>0</v>
      </c>
      <c r="M17" t="b">
        <f t="shared" si="1"/>
        <v>0</v>
      </c>
      <c r="N17" t="s">
        <v>1382</v>
      </c>
    </row>
    <row r="18" spans="1:14" hidden="1" x14ac:dyDescent="0.25">
      <c r="A18" t="s">
        <v>52</v>
      </c>
      <c r="B18" t="s">
        <v>35</v>
      </c>
      <c r="C18" t="s">
        <v>36</v>
      </c>
      <c r="D18" t="s">
        <v>19</v>
      </c>
      <c r="E18">
        <v>2</v>
      </c>
      <c r="F18" t="s">
        <v>37</v>
      </c>
      <c r="G18" t="s">
        <v>53</v>
      </c>
      <c r="H18" t="s">
        <v>54</v>
      </c>
      <c r="I18" t="s">
        <v>8</v>
      </c>
      <c r="J18" t="s">
        <v>43</v>
      </c>
      <c r="K18" t="str">
        <f>VLOOKUP(A18,Tracking!A:K,9,FALSE)</f>
        <v>NA</v>
      </c>
      <c r="L18" t="b">
        <f t="shared" si="0"/>
        <v>0</v>
      </c>
      <c r="M18" t="b">
        <f t="shared" si="1"/>
        <v>0</v>
      </c>
      <c r="N18" t="s">
        <v>1382</v>
      </c>
    </row>
    <row r="19" spans="1:14" hidden="1" x14ac:dyDescent="0.25">
      <c r="A19" t="s">
        <v>645</v>
      </c>
      <c r="B19" t="s">
        <v>35</v>
      </c>
      <c r="C19" t="s">
        <v>36</v>
      </c>
      <c r="D19" t="s">
        <v>635</v>
      </c>
      <c r="E19">
        <v>3</v>
      </c>
      <c r="F19" t="s">
        <v>7</v>
      </c>
      <c r="G19" t="s">
        <v>38</v>
      </c>
      <c r="H19" t="s">
        <v>646</v>
      </c>
      <c r="I19" t="s">
        <v>647</v>
      </c>
      <c r="J19" t="s">
        <v>648</v>
      </c>
      <c r="K19" t="str">
        <f>VLOOKUP(A19,Tracking!A:K,9,FALSE)</f>
        <v>NA</v>
      </c>
      <c r="L19" t="b">
        <f t="shared" si="0"/>
        <v>0</v>
      </c>
      <c r="M19" t="b">
        <f t="shared" si="1"/>
        <v>0</v>
      </c>
      <c r="N19" t="s">
        <v>1382</v>
      </c>
    </row>
    <row r="20" spans="1:14" hidden="1" x14ac:dyDescent="0.25">
      <c r="A20" t="s">
        <v>55</v>
      </c>
      <c r="B20" t="s">
        <v>35</v>
      </c>
      <c r="C20" t="s">
        <v>36</v>
      </c>
      <c r="D20" t="s">
        <v>19</v>
      </c>
      <c r="E20">
        <v>3</v>
      </c>
      <c r="F20" t="s">
        <v>37</v>
      </c>
      <c r="G20" t="s">
        <v>38</v>
      </c>
      <c r="H20" t="s">
        <v>56</v>
      </c>
      <c r="I20" t="s">
        <v>57</v>
      </c>
      <c r="J20" t="s">
        <v>43</v>
      </c>
      <c r="K20" t="str">
        <f>VLOOKUP(A20,Tracking!A:K,9,FALSE)</f>
        <v>NA</v>
      </c>
      <c r="L20" t="b">
        <f t="shared" si="0"/>
        <v>0</v>
      </c>
      <c r="M20" t="b">
        <f t="shared" si="1"/>
        <v>0</v>
      </c>
      <c r="N20" t="s">
        <v>1382</v>
      </c>
    </row>
    <row r="21" spans="1:14" hidden="1" x14ac:dyDescent="0.25">
      <c r="A21" t="s">
        <v>58</v>
      </c>
      <c r="B21" t="s">
        <v>35</v>
      </c>
      <c r="C21" t="s">
        <v>59</v>
      </c>
      <c r="D21" t="s">
        <v>19</v>
      </c>
      <c r="E21">
        <v>1</v>
      </c>
      <c r="F21" t="s">
        <v>60</v>
      </c>
      <c r="G21" t="s">
        <v>61</v>
      </c>
      <c r="H21" t="s">
        <v>62</v>
      </c>
      <c r="I21" t="s">
        <v>63</v>
      </c>
      <c r="J21" t="s">
        <v>64</v>
      </c>
      <c r="K21" t="str">
        <f>VLOOKUP(A21,Tracking!A:K,9,FALSE)</f>
        <v>NA</v>
      </c>
      <c r="L21" t="b">
        <f t="shared" si="0"/>
        <v>0</v>
      </c>
      <c r="M21" t="b">
        <f t="shared" si="1"/>
        <v>0</v>
      </c>
      <c r="N21" t="s">
        <v>1384</v>
      </c>
    </row>
    <row r="22" spans="1:14" hidden="1" x14ac:dyDescent="0.25">
      <c r="A22" t="s">
        <v>649</v>
      </c>
      <c r="B22" t="s">
        <v>35</v>
      </c>
      <c r="C22" t="s">
        <v>59</v>
      </c>
      <c r="D22" t="s">
        <v>635</v>
      </c>
      <c r="E22">
        <v>2</v>
      </c>
      <c r="F22" t="s">
        <v>60</v>
      </c>
      <c r="G22" t="s">
        <v>61</v>
      </c>
      <c r="H22" t="s">
        <v>409</v>
      </c>
      <c r="I22" t="s">
        <v>415</v>
      </c>
      <c r="J22" t="s">
        <v>650</v>
      </c>
      <c r="K22" t="str">
        <f>VLOOKUP(A22,Tracking!A:K,9,FALSE)</f>
        <v>NA</v>
      </c>
      <c r="L22" t="b">
        <f t="shared" si="0"/>
        <v>0</v>
      </c>
      <c r="M22" t="b">
        <f t="shared" si="1"/>
        <v>0</v>
      </c>
      <c r="N22" t="s">
        <v>1384</v>
      </c>
    </row>
    <row r="23" spans="1:14" hidden="1" x14ac:dyDescent="0.25">
      <c r="A23" t="s">
        <v>651</v>
      </c>
      <c r="B23" t="s">
        <v>35</v>
      </c>
      <c r="C23" t="s">
        <v>59</v>
      </c>
      <c r="D23" t="s">
        <v>635</v>
      </c>
      <c r="E23" t="s">
        <v>8</v>
      </c>
      <c r="F23" t="s">
        <v>60</v>
      </c>
      <c r="G23" t="s">
        <v>652</v>
      </c>
      <c r="H23" t="s">
        <v>8</v>
      </c>
      <c r="I23" t="s">
        <v>653</v>
      </c>
      <c r="J23" t="s">
        <v>654</v>
      </c>
      <c r="K23" t="str">
        <f>VLOOKUP(A23,Tracking!A:K,9,FALSE)</f>
        <v>NA</v>
      </c>
      <c r="L23" t="b">
        <f t="shared" si="0"/>
        <v>1</v>
      </c>
      <c r="M23" t="b">
        <f t="shared" si="1"/>
        <v>0</v>
      </c>
    </row>
    <row r="24" spans="1:14" hidden="1" x14ac:dyDescent="0.25">
      <c r="A24" t="s">
        <v>65</v>
      </c>
      <c r="B24" t="s">
        <v>66</v>
      </c>
      <c r="C24" t="s">
        <v>67</v>
      </c>
      <c r="D24" t="s">
        <v>6</v>
      </c>
      <c r="E24">
        <v>1</v>
      </c>
      <c r="F24" t="s">
        <v>68</v>
      </c>
      <c r="G24" t="s">
        <v>8</v>
      </c>
      <c r="H24" t="s">
        <v>69</v>
      </c>
      <c r="I24" t="s">
        <v>70</v>
      </c>
      <c r="J24" t="s">
        <v>71</v>
      </c>
      <c r="K24">
        <f>VLOOKUP(A24,Tracking!A:K,9,FALSE)</f>
        <v>1</v>
      </c>
      <c r="L24" t="b">
        <f t="shared" si="0"/>
        <v>1</v>
      </c>
      <c r="M24" t="b">
        <f t="shared" si="1"/>
        <v>0</v>
      </c>
    </row>
    <row r="25" spans="1:14" hidden="1" x14ac:dyDescent="0.25">
      <c r="A25" t="s">
        <v>72</v>
      </c>
      <c r="B25" t="s">
        <v>66</v>
      </c>
      <c r="C25" t="s">
        <v>67</v>
      </c>
      <c r="D25" t="s">
        <v>13</v>
      </c>
      <c r="E25">
        <v>1</v>
      </c>
      <c r="F25" t="s">
        <v>37</v>
      </c>
      <c r="G25" t="s">
        <v>8</v>
      </c>
      <c r="H25" t="s">
        <v>69</v>
      </c>
      <c r="I25" t="s">
        <v>73</v>
      </c>
      <c r="J25" t="s">
        <v>43</v>
      </c>
      <c r="K25">
        <f>VLOOKUP(A25,Tracking!A:K,9,FALSE)</f>
        <v>1</v>
      </c>
      <c r="L25" t="b">
        <f t="shared" si="0"/>
        <v>1</v>
      </c>
      <c r="M25" t="b">
        <f t="shared" si="1"/>
        <v>0</v>
      </c>
    </row>
    <row r="26" spans="1:14" hidden="1" x14ac:dyDescent="0.25">
      <c r="A26" t="s">
        <v>655</v>
      </c>
      <c r="B26" t="s">
        <v>35</v>
      </c>
      <c r="C26" t="s">
        <v>59</v>
      </c>
      <c r="D26" t="s">
        <v>635</v>
      </c>
      <c r="E26" t="s">
        <v>8</v>
      </c>
      <c r="F26" t="s">
        <v>60</v>
      </c>
      <c r="G26" t="s">
        <v>652</v>
      </c>
      <c r="H26" t="s">
        <v>656</v>
      </c>
      <c r="I26" t="s">
        <v>10</v>
      </c>
      <c r="J26" t="s">
        <v>654</v>
      </c>
      <c r="K26" t="str">
        <f>VLOOKUP(A26,Tracking!A:K,9,FALSE)</f>
        <v>NA</v>
      </c>
      <c r="L26" t="b">
        <f t="shared" si="0"/>
        <v>1</v>
      </c>
      <c r="M26" t="b">
        <f t="shared" si="1"/>
        <v>0</v>
      </c>
    </row>
    <row r="27" spans="1:14" hidden="1" x14ac:dyDescent="0.25">
      <c r="A27" t="s">
        <v>74</v>
      </c>
      <c r="B27" t="s">
        <v>4</v>
      </c>
      <c r="C27" t="s">
        <v>75</v>
      </c>
      <c r="D27" t="s">
        <v>13</v>
      </c>
      <c r="E27">
        <v>1</v>
      </c>
      <c r="F27" t="s">
        <v>7</v>
      </c>
      <c r="G27" t="s">
        <v>8</v>
      </c>
      <c r="H27" t="s">
        <v>76</v>
      </c>
      <c r="I27" t="s">
        <v>77</v>
      </c>
      <c r="J27" t="s">
        <v>11</v>
      </c>
      <c r="K27" t="str">
        <f>VLOOKUP(A27,Tracking!A:K,9,FALSE)</f>
        <v>NA</v>
      </c>
      <c r="L27" t="b">
        <f t="shared" si="0"/>
        <v>0</v>
      </c>
      <c r="M27" t="b">
        <f t="shared" si="1"/>
        <v>0</v>
      </c>
      <c r="N27" t="s">
        <v>1382</v>
      </c>
    </row>
    <row r="28" spans="1:14" hidden="1" x14ac:dyDescent="0.25">
      <c r="A28" t="s">
        <v>78</v>
      </c>
      <c r="B28" t="s">
        <v>35</v>
      </c>
      <c r="C28" t="s">
        <v>79</v>
      </c>
      <c r="D28" t="s">
        <v>13</v>
      </c>
      <c r="E28">
        <v>1</v>
      </c>
      <c r="F28" t="s">
        <v>37</v>
      </c>
      <c r="G28" t="s">
        <v>8</v>
      </c>
      <c r="H28" t="s">
        <v>80</v>
      </c>
      <c r="I28" t="s">
        <v>81</v>
      </c>
      <c r="J28" t="s">
        <v>43</v>
      </c>
      <c r="K28" t="str">
        <f>VLOOKUP(A28,Tracking!A:K,9,FALSE)</f>
        <v>NA</v>
      </c>
      <c r="L28" t="b">
        <f t="shared" si="0"/>
        <v>0</v>
      </c>
      <c r="M28" t="b">
        <f t="shared" si="1"/>
        <v>0</v>
      </c>
      <c r="N28" t="s">
        <v>1382</v>
      </c>
    </row>
    <row r="29" spans="1:14" hidden="1" x14ac:dyDescent="0.25">
      <c r="A29" t="s">
        <v>657</v>
      </c>
      <c r="B29" t="s">
        <v>158</v>
      </c>
      <c r="C29" t="s">
        <v>185</v>
      </c>
      <c r="D29" t="s">
        <v>635</v>
      </c>
      <c r="E29" t="s">
        <v>8</v>
      </c>
      <c r="F29" t="s">
        <v>37</v>
      </c>
      <c r="G29" t="s">
        <v>132</v>
      </c>
      <c r="H29" t="s">
        <v>658</v>
      </c>
      <c r="I29" t="s">
        <v>409</v>
      </c>
      <c r="J29" t="s">
        <v>659</v>
      </c>
      <c r="K29" t="str">
        <f>VLOOKUP(A29,Tracking!A:K,9,FALSE)</f>
        <v>NA</v>
      </c>
      <c r="L29" t="b">
        <f t="shared" si="0"/>
        <v>1</v>
      </c>
      <c r="M29" t="b">
        <f t="shared" si="1"/>
        <v>0</v>
      </c>
    </row>
    <row r="30" spans="1:14" hidden="1" x14ac:dyDescent="0.25">
      <c r="A30" t="s">
        <v>82</v>
      </c>
      <c r="B30" t="s">
        <v>35</v>
      </c>
      <c r="C30" t="s">
        <v>83</v>
      </c>
      <c r="D30" t="s">
        <v>13</v>
      </c>
      <c r="E30">
        <v>2</v>
      </c>
      <c r="F30" t="s">
        <v>37</v>
      </c>
      <c r="G30" t="s">
        <v>8</v>
      </c>
      <c r="H30" t="s">
        <v>84</v>
      </c>
      <c r="I30" t="s">
        <v>85</v>
      </c>
      <c r="J30" t="s">
        <v>16</v>
      </c>
      <c r="K30">
        <f>VLOOKUP(A30,Tracking!A:K,9,FALSE)</f>
        <v>2</v>
      </c>
      <c r="L30" t="b">
        <f t="shared" si="0"/>
        <v>1</v>
      </c>
      <c r="M30" t="b">
        <f t="shared" si="1"/>
        <v>0</v>
      </c>
    </row>
    <row r="31" spans="1:14" hidden="1" x14ac:dyDescent="0.25">
      <c r="A31" t="s">
        <v>86</v>
      </c>
      <c r="B31" t="s">
        <v>35</v>
      </c>
      <c r="C31" t="s">
        <v>83</v>
      </c>
      <c r="D31" t="s">
        <v>13</v>
      </c>
      <c r="E31">
        <v>1</v>
      </c>
      <c r="F31" t="s">
        <v>37</v>
      </c>
      <c r="G31" t="s">
        <v>8</v>
      </c>
      <c r="H31" t="s">
        <v>84</v>
      </c>
      <c r="I31" t="s">
        <v>85</v>
      </c>
      <c r="J31" t="s">
        <v>16</v>
      </c>
      <c r="K31">
        <f>VLOOKUP(A31,Tracking!A:K,9,FALSE)</f>
        <v>1</v>
      </c>
      <c r="L31" t="b">
        <f t="shared" si="0"/>
        <v>1</v>
      </c>
      <c r="M31" t="b">
        <f t="shared" si="1"/>
        <v>0</v>
      </c>
    </row>
    <row r="32" spans="1:14" hidden="1" x14ac:dyDescent="0.25">
      <c r="A32" t="s">
        <v>87</v>
      </c>
      <c r="B32" t="s">
        <v>35</v>
      </c>
      <c r="C32" t="s">
        <v>83</v>
      </c>
      <c r="D32" t="s">
        <v>13</v>
      </c>
      <c r="E32">
        <v>1</v>
      </c>
      <c r="F32" t="s">
        <v>37</v>
      </c>
      <c r="G32" t="s">
        <v>8</v>
      </c>
      <c r="H32" t="s">
        <v>84</v>
      </c>
      <c r="I32" t="s">
        <v>85</v>
      </c>
      <c r="J32" t="s">
        <v>16</v>
      </c>
      <c r="K32">
        <f>VLOOKUP(A32,Tracking!A:K,9,FALSE)</f>
        <v>1</v>
      </c>
      <c r="L32" t="b">
        <f t="shared" si="0"/>
        <v>1</v>
      </c>
      <c r="M32" t="b">
        <f t="shared" si="1"/>
        <v>0</v>
      </c>
    </row>
    <row r="33" spans="1:13" hidden="1" x14ac:dyDescent="0.25">
      <c r="A33" t="s">
        <v>88</v>
      </c>
      <c r="B33" t="s">
        <v>35</v>
      </c>
      <c r="C33" t="s">
        <v>83</v>
      </c>
      <c r="D33" t="s">
        <v>13</v>
      </c>
      <c r="E33">
        <v>2</v>
      </c>
      <c r="F33" t="s">
        <v>37</v>
      </c>
      <c r="G33" t="s">
        <v>8</v>
      </c>
      <c r="H33" t="s">
        <v>84</v>
      </c>
      <c r="I33" t="s">
        <v>89</v>
      </c>
      <c r="J33" t="s">
        <v>16</v>
      </c>
      <c r="K33">
        <f>VLOOKUP(A33,Tracking!A:K,9,FALSE)</f>
        <v>2</v>
      </c>
      <c r="L33" t="b">
        <f t="shared" si="0"/>
        <v>1</v>
      </c>
      <c r="M33" t="b">
        <f t="shared" si="1"/>
        <v>0</v>
      </c>
    </row>
    <row r="34" spans="1:13" hidden="1" x14ac:dyDescent="0.25">
      <c r="A34" t="s">
        <v>90</v>
      </c>
      <c r="B34" t="s">
        <v>35</v>
      </c>
      <c r="C34" t="s">
        <v>83</v>
      </c>
      <c r="D34" t="s">
        <v>13</v>
      </c>
      <c r="E34">
        <v>2</v>
      </c>
      <c r="F34" t="s">
        <v>37</v>
      </c>
      <c r="G34" t="s">
        <v>8</v>
      </c>
      <c r="H34" t="s">
        <v>91</v>
      </c>
      <c r="I34" t="s">
        <v>92</v>
      </c>
      <c r="J34" t="s">
        <v>93</v>
      </c>
      <c r="K34">
        <f>VLOOKUP(A34,Tracking!A:K,9,FALSE)</f>
        <v>2</v>
      </c>
      <c r="L34" t="b">
        <f t="shared" si="0"/>
        <v>1</v>
      </c>
      <c r="M34" t="b">
        <f t="shared" si="1"/>
        <v>0</v>
      </c>
    </row>
    <row r="35" spans="1:13" hidden="1" x14ac:dyDescent="0.25">
      <c r="A35" t="s">
        <v>94</v>
      </c>
      <c r="B35" t="s">
        <v>35</v>
      </c>
      <c r="C35" t="s">
        <v>83</v>
      </c>
      <c r="D35" t="s">
        <v>13</v>
      </c>
      <c r="E35">
        <v>3</v>
      </c>
      <c r="F35" t="s">
        <v>37</v>
      </c>
      <c r="G35" t="s">
        <v>8</v>
      </c>
      <c r="H35" t="s">
        <v>91</v>
      </c>
      <c r="I35" t="s">
        <v>95</v>
      </c>
      <c r="J35" t="s">
        <v>11</v>
      </c>
      <c r="K35">
        <f>VLOOKUP(A35,Tracking!A:K,9,FALSE)</f>
        <v>3</v>
      </c>
      <c r="L35" t="b">
        <f t="shared" si="0"/>
        <v>1</v>
      </c>
      <c r="M35" t="b">
        <f t="shared" si="1"/>
        <v>0</v>
      </c>
    </row>
    <row r="36" spans="1:13" hidden="1" x14ac:dyDescent="0.25">
      <c r="A36" t="s">
        <v>96</v>
      </c>
      <c r="B36" t="s">
        <v>35</v>
      </c>
      <c r="C36" t="s">
        <v>83</v>
      </c>
      <c r="D36" t="s">
        <v>13</v>
      </c>
      <c r="E36">
        <v>3</v>
      </c>
      <c r="F36" t="s">
        <v>37</v>
      </c>
      <c r="G36" t="s">
        <v>8</v>
      </c>
      <c r="H36" t="s">
        <v>97</v>
      </c>
      <c r="I36" t="s">
        <v>98</v>
      </c>
      <c r="J36" t="s">
        <v>43</v>
      </c>
      <c r="K36">
        <f>VLOOKUP(A36,Tracking!A:K,9,FALSE)</f>
        <v>3</v>
      </c>
      <c r="L36" t="b">
        <f t="shared" si="0"/>
        <v>1</v>
      </c>
      <c r="M36" t="b">
        <f t="shared" si="1"/>
        <v>0</v>
      </c>
    </row>
    <row r="37" spans="1:13" hidden="1" x14ac:dyDescent="0.25">
      <c r="A37" t="s">
        <v>99</v>
      </c>
      <c r="B37" t="s">
        <v>35</v>
      </c>
      <c r="C37" t="s">
        <v>83</v>
      </c>
      <c r="D37" t="s">
        <v>13</v>
      </c>
      <c r="E37">
        <v>3</v>
      </c>
      <c r="F37" t="s">
        <v>37</v>
      </c>
      <c r="G37" t="s">
        <v>8</v>
      </c>
      <c r="H37" t="s">
        <v>97</v>
      </c>
      <c r="I37" t="s">
        <v>98</v>
      </c>
      <c r="J37" t="s">
        <v>43</v>
      </c>
      <c r="K37">
        <f>VLOOKUP(A37,Tracking!A:K,9,FALSE)</f>
        <v>3</v>
      </c>
      <c r="L37" t="b">
        <f t="shared" si="0"/>
        <v>1</v>
      </c>
      <c r="M37" t="b">
        <f t="shared" si="1"/>
        <v>0</v>
      </c>
    </row>
    <row r="38" spans="1:13" hidden="1" x14ac:dyDescent="0.25">
      <c r="A38" t="s">
        <v>100</v>
      </c>
      <c r="B38" t="s">
        <v>35</v>
      </c>
      <c r="C38" t="s">
        <v>83</v>
      </c>
      <c r="D38" t="s">
        <v>13</v>
      </c>
      <c r="E38">
        <v>1</v>
      </c>
      <c r="F38" t="s">
        <v>37</v>
      </c>
      <c r="G38" t="s">
        <v>8</v>
      </c>
      <c r="H38" t="s">
        <v>101</v>
      </c>
      <c r="I38" t="s">
        <v>102</v>
      </c>
      <c r="J38" t="s">
        <v>43</v>
      </c>
      <c r="K38">
        <f>VLOOKUP(A38,Tracking!A:K,9,FALSE)</f>
        <v>1</v>
      </c>
      <c r="L38" t="b">
        <f t="shared" si="0"/>
        <v>1</v>
      </c>
      <c r="M38" t="b">
        <f t="shared" si="1"/>
        <v>0</v>
      </c>
    </row>
    <row r="39" spans="1:13" hidden="1" x14ac:dyDescent="0.25">
      <c r="A39" t="s">
        <v>111</v>
      </c>
      <c r="B39" t="s">
        <v>35</v>
      </c>
      <c r="C39" t="s">
        <v>104</v>
      </c>
      <c r="D39" t="s">
        <v>19</v>
      </c>
      <c r="E39">
        <v>1</v>
      </c>
      <c r="F39" t="s">
        <v>37</v>
      </c>
      <c r="G39" t="s">
        <v>105</v>
      </c>
      <c r="H39" t="s">
        <v>84</v>
      </c>
      <c r="I39" t="s">
        <v>112</v>
      </c>
      <c r="J39" t="s">
        <v>93</v>
      </c>
      <c r="K39">
        <f>VLOOKUP(A39,Tracking!A:K,9,FALSE)</f>
        <v>1</v>
      </c>
      <c r="L39" t="b">
        <f t="shared" si="0"/>
        <v>1</v>
      </c>
      <c r="M39" t="b">
        <f t="shared" ref="M39:M102" si="2">IF(AND(ISNUMBER(K39),ISNUMBER(E39)),IF(E39=K39,FALSE,TRUE),FALSE)</f>
        <v>0</v>
      </c>
    </row>
    <row r="40" spans="1:13" hidden="1" x14ac:dyDescent="0.25">
      <c r="A40" t="s">
        <v>113</v>
      </c>
      <c r="B40" t="s">
        <v>35</v>
      </c>
      <c r="C40" t="s">
        <v>104</v>
      </c>
      <c r="D40" t="s">
        <v>19</v>
      </c>
      <c r="E40">
        <v>1</v>
      </c>
      <c r="F40" t="s">
        <v>37</v>
      </c>
      <c r="G40" t="s">
        <v>105</v>
      </c>
      <c r="H40" t="s">
        <v>84</v>
      </c>
      <c r="I40" t="s">
        <v>112</v>
      </c>
      <c r="J40" t="s">
        <v>93</v>
      </c>
      <c r="K40">
        <f>VLOOKUP(A40,Tracking!A:K,9,FALSE)</f>
        <v>1</v>
      </c>
      <c r="L40" t="b">
        <f t="shared" si="0"/>
        <v>1</v>
      </c>
      <c r="M40" t="b">
        <f t="shared" si="2"/>
        <v>0</v>
      </c>
    </row>
    <row r="41" spans="1:13" hidden="1" x14ac:dyDescent="0.25">
      <c r="A41" t="s">
        <v>114</v>
      </c>
      <c r="B41" t="s">
        <v>35</v>
      </c>
      <c r="C41" t="s">
        <v>104</v>
      </c>
      <c r="D41" t="s">
        <v>19</v>
      </c>
      <c r="E41">
        <v>1</v>
      </c>
      <c r="F41" t="s">
        <v>37</v>
      </c>
      <c r="G41" t="s">
        <v>105</v>
      </c>
      <c r="H41" t="s">
        <v>115</v>
      </c>
      <c r="I41" t="s">
        <v>116</v>
      </c>
      <c r="J41" t="s">
        <v>93</v>
      </c>
      <c r="K41">
        <f>VLOOKUP(A41,Tracking!A:K,9,FALSE)</f>
        <v>1</v>
      </c>
      <c r="L41" t="b">
        <f t="shared" si="0"/>
        <v>1</v>
      </c>
      <c r="M41" t="b">
        <f t="shared" si="2"/>
        <v>0</v>
      </c>
    </row>
    <row r="42" spans="1:13" hidden="1" x14ac:dyDescent="0.25">
      <c r="A42" t="s">
        <v>122</v>
      </c>
      <c r="B42" t="s">
        <v>35</v>
      </c>
      <c r="C42" t="s">
        <v>104</v>
      </c>
      <c r="D42" t="s">
        <v>19</v>
      </c>
      <c r="E42">
        <v>1</v>
      </c>
      <c r="F42" t="s">
        <v>37</v>
      </c>
      <c r="G42" t="s">
        <v>105</v>
      </c>
      <c r="H42" t="s">
        <v>115</v>
      </c>
      <c r="I42" t="s">
        <v>121</v>
      </c>
      <c r="J42" t="s">
        <v>93</v>
      </c>
      <c r="K42">
        <f>VLOOKUP(A42,Tracking!A:K,9,FALSE)</f>
        <v>1</v>
      </c>
      <c r="L42" t="b">
        <f t="shared" si="0"/>
        <v>1</v>
      </c>
      <c r="M42" t="b">
        <f t="shared" si="2"/>
        <v>0</v>
      </c>
    </row>
    <row r="43" spans="1:13" hidden="1" x14ac:dyDescent="0.25">
      <c r="A43" t="s">
        <v>123</v>
      </c>
      <c r="B43" t="s">
        <v>35</v>
      </c>
      <c r="C43" t="s">
        <v>104</v>
      </c>
      <c r="D43" t="s">
        <v>19</v>
      </c>
      <c r="E43">
        <v>1</v>
      </c>
      <c r="F43" t="s">
        <v>37</v>
      </c>
      <c r="G43" t="s">
        <v>105</v>
      </c>
      <c r="H43" t="s">
        <v>115</v>
      </c>
      <c r="I43" t="s">
        <v>121</v>
      </c>
      <c r="J43" t="s">
        <v>93</v>
      </c>
      <c r="K43">
        <f>VLOOKUP(A43,Tracking!A:K,9,FALSE)</f>
        <v>1</v>
      </c>
      <c r="L43" t="b">
        <f t="shared" si="0"/>
        <v>1</v>
      </c>
      <c r="M43" t="b">
        <f t="shared" si="2"/>
        <v>0</v>
      </c>
    </row>
    <row r="44" spans="1:13" hidden="1" x14ac:dyDescent="0.25">
      <c r="A44" t="s">
        <v>107</v>
      </c>
      <c r="B44" t="s">
        <v>35</v>
      </c>
      <c r="C44" t="s">
        <v>104</v>
      </c>
      <c r="D44" t="s">
        <v>19</v>
      </c>
      <c r="E44">
        <v>3</v>
      </c>
      <c r="F44" t="s">
        <v>37</v>
      </c>
      <c r="G44" t="s">
        <v>105</v>
      </c>
      <c r="H44" t="s">
        <v>91</v>
      </c>
      <c r="I44" t="s">
        <v>106</v>
      </c>
      <c r="J44" t="s">
        <v>11</v>
      </c>
      <c r="K44">
        <f>VLOOKUP(A44,Tracking!A:K,9,FALSE)</f>
        <v>2</v>
      </c>
      <c r="L44" t="b">
        <f t="shared" si="0"/>
        <v>0</v>
      </c>
      <c r="M44" t="b">
        <f t="shared" si="2"/>
        <v>1</v>
      </c>
    </row>
    <row r="45" spans="1:13" hidden="1" x14ac:dyDescent="0.25">
      <c r="A45" t="s">
        <v>108</v>
      </c>
      <c r="B45" t="s">
        <v>35</v>
      </c>
      <c r="C45" t="s">
        <v>104</v>
      </c>
      <c r="D45" t="s">
        <v>19</v>
      </c>
      <c r="E45">
        <v>2</v>
      </c>
      <c r="F45" t="s">
        <v>37</v>
      </c>
      <c r="G45" t="s">
        <v>105</v>
      </c>
      <c r="H45" t="s">
        <v>91</v>
      </c>
      <c r="I45" t="s">
        <v>109</v>
      </c>
      <c r="J45" t="s">
        <v>93</v>
      </c>
      <c r="K45">
        <f>VLOOKUP(A45,Tracking!A:K,9,FALSE)</f>
        <v>2</v>
      </c>
      <c r="L45" t="b">
        <f t="shared" si="0"/>
        <v>1</v>
      </c>
      <c r="M45" t="b">
        <f t="shared" si="2"/>
        <v>0</v>
      </c>
    </row>
    <row r="46" spans="1:13" hidden="1" x14ac:dyDescent="0.25">
      <c r="A46" t="s">
        <v>110</v>
      </c>
      <c r="B46" t="s">
        <v>35</v>
      </c>
      <c r="C46" t="s">
        <v>104</v>
      </c>
      <c r="D46" t="s">
        <v>19</v>
      </c>
      <c r="E46">
        <v>2</v>
      </c>
      <c r="F46" t="s">
        <v>37</v>
      </c>
      <c r="G46" t="s">
        <v>105</v>
      </c>
      <c r="H46" t="s">
        <v>91</v>
      </c>
      <c r="I46" t="s">
        <v>109</v>
      </c>
      <c r="J46" t="s">
        <v>93</v>
      </c>
      <c r="K46">
        <f>VLOOKUP(A46,Tracking!A:K,9,FALSE)</f>
        <v>2</v>
      </c>
      <c r="L46" t="b">
        <f t="shared" si="0"/>
        <v>1</v>
      </c>
      <c r="M46" t="b">
        <f t="shared" si="2"/>
        <v>0</v>
      </c>
    </row>
    <row r="47" spans="1:13" hidden="1" x14ac:dyDescent="0.25">
      <c r="A47" t="s">
        <v>103</v>
      </c>
      <c r="B47" t="s">
        <v>35</v>
      </c>
      <c r="C47" t="s">
        <v>104</v>
      </c>
      <c r="D47" t="s">
        <v>19</v>
      </c>
      <c r="E47">
        <v>3</v>
      </c>
      <c r="F47" t="s">
        <v>37</v>
      </c>
      <c r="G47" t="s">
        <v>105</v>
      </c>
      <c r="H47" t="s">
        <v>91</v>
      </c>
      <c r="I47" t="s">
        <v>106</v>
      </c>
      <c r="J47" t="s">
        <v>11</v>
      </c>
      <c r="K47">
        <f>VLOOKUP(A47,Tracking!A:K,9,FALSE)</f>
        <v>3</v>
      </c>
      <c r="L47" t="b">
        <f t="shared" si="0"/>
        <v>1</v>
      </c>
      <c r="M47" t="b">
        <f t="shared" si="2"/>
        <v>0</v>
      </c>
    </row>
    <row r="48" spans="1:13" hidden="1" x14ac:dyDescent="0.25">
      <c r="A48" t="s">
        <v>117</v>
      </c>
      <c r="B48" t="s">
        <v>35</v>
      </c>
      <c r="C48" t="s">
        <v>104</v>
      </c>
      <c r="D48" t="s">
        <v>19</v>
      </c>
      <c r="E48">
        <v>2</v>
      </c>
      <c r="F48" t="s">
        <v>37</v>
      </c>
      <c r="G48" t="s">
        <v>105</v>
      </c>
      <c r="H48" t="s">
        <v>84</v>
      </c>
      <c r="I48" t="s">
        <v>118</v>
      </c>
      <c r="J48" t="s">
        <v>119</v>
      </c>
      <c r="K48">
        <f>VLOOKUP(A48,Tracking!A:K,9,FALSE)</f>
        <v>3</v>
      </c>
      <c r="L48" t="b">
        <f t="shared" si="0"/>
        <v>0</v>
      </c>
      <c r="M48" t="b">
        <f t="shared" si="2"/>
        <v>1</v>
      </c>
    </row>
    <row r="49" spans="1:13" hidden="1" x14ac:dyDescent="0.25">
      <c r="A49" t="s">
        <v>120</v>
      </c>
      <c r="B49" t="s">
        <v>35</v>
      </c>
      <c r="C49" t="s">
        <v>104</v>
      </c>
      <c r="D49" t="s">
        <v>19</v>
      </c>
      <c r="E49">
        <v>3</v>
      </c>
      <c r="F49" t="s">
        <v>37</v>
      </c>
      <c r="G49" t="s">
        <v>105</v>
      </c>
      <c r="H49" t="s">
        <v>115</v>
      </c>
      <c r="I49" t="s">
        <v>121</v>
      </c>
      <c r="J49" t="s">
        <v>93</v>
      </c>
      <c r="K49">
        <f>VLOOKUP(A49,Tracking!A:K,9,FALSE)</f>
        <v>3</v>
      </c>
      <c r="L49" t="b">
        <f t="shared" si="0"/>
        <v>1</v>
      </c>
      <c r="M49" t="b">
        <f t="shared" si="2"/>
        <v>0</v>
      </c>
    </row>
    <row r="50" spans="1:13" hidden="1" x14ac:dyDescent="0.25">
      <c r="A50" t="s">
        <v>124</v>
      </c>
      <c r="B50" t="s">
        <v>35</v>
      </c>
      <c r="C50" t="s">
        <v>125</v>
      </c>
      <c r="D50" t="s">
        <v>13</v>
      </c>
      <c r="E50">
        <v>2</v>
      </c>
      <c r="F50" t="s">
        <v>37</v>
      </c>
      <c r="G50" t="s">
        <v>8</v>
      </c>
      <c r="H50" t="s">
        <v>126</v>
      </c>
      <c r="I50" t="s">
        <v>127</v>
      </c>
      <c r="J50" t="s">
        <v>43</v>
      </c>
      <c r="K50">
        <f>VLOOKUP(A50,Tracking!A:K,9,FALSE)</f>
        <v>2</v>
      </c>
      <c r="L50" t="b">
        <f t="shared" si="0"/>
        <v>1</v>
      </c>
      <c r="M50" t="b">
        <f t="shared" si="2"/>
        <v>0</v>
      </c>
    </row>
    <row r="51" spans="1:13" hidden="1" x14ac:dyDescent="0.25">
      <c r="A51" t="s">
        <v>128</v>
      </c>
      <c r="B51" t="s">
        <v>35</v>
      </c>
      <c r="C51" t="s">
        <v>125</v>
      </c>
      <c r="D51" t="s">
        <v>13</v>
      </c>
      <c r="E51">
        <v>1</v>
      </c>
      <c r="F51" t="s">
        <v>37</v>
      </c>
      <c r="G51" t="s">
        <v>8</v>
      </c>
      <c r="H51" t="s">
        <v>129</v>
      </c>
      <c r="I51" t="s">
        <v>127</v>
      </c>
      <c r="J51" t="s">
        <v>43</v>
      </c>
      <c r="K51">
        <f>VLOOKUP(A51,Tracking!A:K,9,FALSE)</f>
        <v>1</v>
      </c>
      <c r="L51" t="b">
        <f t="shared" si="0"/>
        <v>1</v>
      </c>
      <c r="M51" t="b">
        <f t="shared" si="2"/>
        <v>0</v>
      </c>
    </row>
    <row r="52" spans="1:13" hidden="1" x14ac:dyDescent="0.25">
      <c r="A52" t="s">
        <v>660</v>
      </c>
      <c r="B52" t="s">
        <v>66</v>
      </c>
      <c r="C52" t="s">
        <v>661</v>
      </c>
      <c r="D52" t="s">
        <v>635</v>
      </c>
      <c r="E52" t="s">
        <v>8</v>
      </c>
      <c r="F52" t="s">
        <v>60</v>
      </c>
      <c r="G52" t="s">
        <v>372</v>
      </c>
      <c r="H52" t="s">
        <v>662</v>
      </c>
      <c r="I52" t="s">
        <v>663</v>
      </c>
      <c r="J52" t="s">
        <v>664</v>
      </c>
      <c r="K52" t="str">
        <f>VLOOKUP(A52,Tracking!A:K,9,FALSE)</f>
        <v>NA</v>
      </c>
      <c r="L52" t="b">
        <f t="shared" si="0"/>
        <v>1</v>
      </c>
      <c r="M52" t="b">
        <f t="shared" si="2"/>
        <v>0</v>
      </c>
    </row>
    <row r="53" spans="1:13" hidden="1" x14ac:dyDescent="0.25">
      <c r="A53" t="s">
        <v>665</v>
      </c>
      <c r="B53" t="s">
        <v>66</v>
      </c>
      <c r="C53" t="s">
        <v>661</v>
      </c>
      <c r="D53" t="s">
        <v>635</v>
      </c>
      <c r="E53" t="s">
        <v>8</v>
      </c>
      <c r="F53" t="s">
        <v>60</v>
      </c>
      <c r="G53" t="s">
        <v>372</v>
      </c>
      <c r="H53" t="s">
        <v>666</v>
      </c>
      <c r="I53" t="s">
        <v>8</v>
      </c>
      <c r="J53" t="s">
        <v>667</v>
      </c>
      <c r="K53" t="str">
        <f>VLOOKUP(A53,Tracking!A:K,9,FALSE)</f>
        <v>NA</v>
      </c>
      <c r="L53" t="b">
        <f t="shared" si="0"/>
        <v>1</v>
      </c>
      <c r="M53" t="b">
        <f t="shared" si="2"/>
        <v>0</v>
      </c>
    </row>
    <row r="54" spans="1:13" hidden="1" x14ac:dyDescent="0.25">
      <c r="A54" t="s">
        <v>668</v>
      </c>
      <c r="B54" t="s">
        <v>66</v>
      </c>
      <c r="C54" t="s">
        <v>661</v>
      </c>
      <c r="D54" t="s">
        <v>635</v>
      </c>
      <c r="E54" t="s">
        <v>8</v>
      </c>
      <c r="F54" t="s">
        <v>60</v>
      </c>
      <c r="G54" t="s">
        <v>372</v>
      </c>
      <c r="H54" t="s">
        <v>666</v>
      </c>
      <c r="I54" t="s">
        <v>409</v>
      </c>
      <c r="J54" t="s">
        <v>669</v>
      </c>
      <c r="K54" t="str">
        <f>VLOOKUP(A54,Tracking!A:K,9,FALSE)</f>
        <v>NA</v>
      </c>
      <c r="L54" t="b">
        <f t="shared" si="0"/>
        <v>1</v>
      </c>
      <c r="M54" t="b">
        <f t="shared" si="2"/>
        <v>0</v>
      </c>
    </row>
    <row r="55" spans="1:13" hidden="1" x14ac:dyDescent="0.25">
      <c r="A55" t="s">
        <v>670</v>
      </c>
      <c r="B55" t="s">
        <v>66</v>
      </c>
      <c r="C55" t="s">
        <v>661</v>
      </c>
      <c r="D55" t="s">
        <v>635</v>
      </c>
      <c r="E55" t="s">
        <v>8</v>
      </c>
      <c r="F55" t="s">
        <v>60</v>
      </c>
      <c r="G55" t="s">
        <v>372</v>
      </c>
      <c r="H55" t="s">
        <v>666</v>
      </c>
      <c r="I55" t="s">
        <v>8</v>
      </c>
      <c r="J55" t="s">
        <v>667</v>
      </c>
      <c r="K55" t="str">
        <f>VLOOKUP(A55,Tracking!A:K,9,FALSE)</f>
        <v>NA</v>
      </c>
      <c r="L55" t="b">
        <f t="shared" si="0"/>
        <v>1</v>
      </c>
      <c r="M55" t="b">
        <f t="shared" si="2"/>
        <v>0</v>
      </c>
    </row>
    <row r="56" spans="1:13" hidden="1" x14ac:dyDescent="0.25">
      <c r="A56" t="s">
        <v>671</v>
      </c>
      <c r="B56" t="s">
        <v>66</v>
      </c>
      <c r="C56" t="s">
        <v>672</v>
      </c>
      <c r="D56" t="s">
        <v>635</v>
      </c>
      <c r="E56" t="s">
        <v>8</v>
      </c>
      <c r="F56" t="s">
        <v>60</v>
      </c>
      <c r="G56" t="s">
        <v>673</v>
      </c>
      <c r="H56" t="s">
        <v>674</v>
      </c>
      <c r="I56" t="s">
        <v>426</v>
      </c>
      <c r="J56" t="s">
        <v>675</v>
      </c>
      <c r="K56" t="str">
        <f>VLOOKUP(A56,Tracking!A:K,9,FALSE)</f>
        <v>NA</v>
      </c>
      <c r="L56" t="b">
        <f t="shared" si="0"/>
        <v>1</v>
      </c>
      <c r="M56" t="b">
        <f t="shared" si="2"/>
        <v>0</v>
      </c>
    </row>
    <row r="57" spans="1:13" hidden="1" x14ac:dyDescent="0.25">
      <c r="A57" t="s">
        <v>676</v>
      </c>
      <c r="B57" t="s">
        <v>66</v>
      </c>
      <c r="C57" t="s">
        <v>672</v>
      </c>
      <c r="D57" t="s">
        <v>635</v>
      </c>
      <c r="E57" t="s">
        <v>8</v>
      </c>
      <c r="F57" t="s">
        <v>60</v>
      </c>
      <c r="G57" t="s">
        <v>673</v>
      </c>
      <c r="H57" t="s">
        <v>409</v>
      </c>
      <c r="I57" t="s">
        <v>677</v>
      </c>
      <c r="J57" t="s">
        <v>678</v>
      </c>
      <c r="K57" t="str">
        <f>VLOOKUP(A57,Tracking!A:K,9,FALSE)</f>
        <v>NA</v>
      </c>
      <c r="L57" t="b">
        <f t="shared" si="0"/>
        <v>1</v>
      </c>
      <c r="M57" t="b">
        <f t="shared" si="2"/>
        <v>0</v>
      </c>
    </row>
    <row r="58" spans="1:13" hidden="1" x14ac:dyDescent="0.25">
      <c r="A58" t="s">
        <v>679</v>
      </c>
      <c r="B58" t="s">
        <v>66</v>
      </c>
      <c r="C58" t="s">
        <v>672</v>
      </c>
      <c r="D58" t="s">
        <v>635</v>
      </c>
      <c r="E58" t="s">
        <v>8</v>
      </c>
      <c r="F58" t="s">
        <v>60</v>
      </c>
      <c r="G58" t="s">
        <v>673</v>
      </c>
      <c r="H58" t="s">
        <v>8</v>
      </c>
      <c r="I58" t="s">
        <v>426</v>
      </c>
      <c r="J58" t="s">
        <v>680</v>
      </c>
      <c r="K58" t="str">
        <f>VLOOKUP(A58,Tracking!A:K,9,FALSE)</f>
        <v>NA</v>
      </c>
      <c r="L58" t="b">
        <f t="shared" si="0"/>
        <v>1</v>
      </c>
      <c r="M58" t="b">
        <f t="shared" si="2"/>
        <v>0</v>
      </c>
    </row>
    <row r="59" spans="1:13" hidden="1" x14ac:dyDescent="0.25">
      <c r="A59" t="s">
        <v>681</v>
      </c>
      <c r="B59" t="s">
        <v>66</v>
      </c>
      <c r="C59" t="s">
        <v>672</v>
      </c>
      <c r="D59" t="s">
        <v>635</v>
      </c>
      <c r="E59" t="s">
        <v>8</v>
      </c>
      <c r="F59" t="s">
        <v>60</v>
      </c>
      <c r="G59" t="s">
        <v>673</v>
      </c>
      <c r="H59" t="s">
        <v>8</v>
      </c>
      <c r="I59" t="s">
        <v>426</v>
      </c>
      <c r="J59" t="s">
        <v>680</v>
      </c>
      <c r="K59" t="str">
        <f>VLOOKUP(A59,Tracking!A:K,9,FALSE)</f>
        <v>NA</v>
      </c>
      <c r="L59" t="b">
        <f t="shared" si="0"/>
        <v>1</v>
      </c>
      <c r="M59" t="b">
        <f t="shared" si="2"/>
        <v>0</v>
      </c>
    </row>
    <row r="60" spans="1:13" hidden="1" x14ac:dyDescent="0.25">
      <c r="A60" t="s">
        <v>682</v>
      </c>
      <c r="B60" t="s">
        <v>66</v>
      </c>
      <c r="C60" t="s">
        <v>672</v>
      </c>
      <c r="D60" t="s">
        <v>635</v>
      </c>
      <c r="E60" t="s">
        <v>8</v>
      </c>
      <c r="F60" t="s">
        <v>60</v>
      </c>
      <c r="G60" t="s">
        <v>673</v>
      </c>
      <c r="H60" t="s">
        <v>8</v>
      </c>
      <c r="I60" t="s">
        <v>426</v>
      </c>
      <c r="J60" t="s">
        <v>680</v>
      </c>
      <c r="K60" t="str">
        <f>VLOOKUP(A60,Tracking!A:K,9,FALSE)</f>
        <v>NA</v>
      </c>
      <c r="L60" t="b">
        <f t="shared" si="0"/>
        <v>1</v>
      </c>
      <c r="M60" t="b">
        <f t="shared" si="2"/>
        <v>0</v>
      </c>
    </row>
    <row r="61" spans="1:13" hidden="1" x14ac:dyDescent="0.25">
      <c r="A61" t="s">
        <v>130</v>
      </c>
      <c r="B61" t="s">
        <v>66</v>
      </c>
      <c r="C61" t="s">
        <v>131</v>
      </c>
      <c r="D61" t="s">
        <v>19</v>
      </c>
      <c r="E61">
        <v>1</v>
      </c>
      <c r="F61" t="s">
        <v>68</v>
      </c>
      <c r="G61" t="s">
        <v>132</v>
      </c>
      <c r="H61" t="s">
        <v>133</v>
      </c>
      <c r="I61" t="s">
        <v>134</v>
      </c>
      <c r="J61" t="s">
        <v>11</v>
      </c>
      <c r="K61">
        <f>VLOOKUP(A61,Tracking!A:K,9,FALSE)</f>
        <v>1</v>
      </c>
      <c r="L61" t="b">
        <f t="shared" si="0"/>
        <v>1</v>
      </c>
      <c r="M61" t="b">
        <f t="shared" si="2"/>
        <v>0</v>
      </c>
    </row>
    <row r="62" spans="1:13" hidden="1" x14ac:dyDescent="0.25">
      <c r="A62" t="s">
        <v>135</v>
      </c>
      <c r="B62" t="s">
        <v>66</v>
      </c>
      <c r="C62" t="s">
        <v>131</v>
      </c>
      <c r="D62" t="s">
        <v>19</v>
      </c>
      <c r="E62">
        <v>1</v>
      </c>
      <c r="F62" t="s">
        <v>68</v>
      </c>
      <c r="G62" t="s">
        <v>132</v>
      </c>
      <c r="H62" t="s">
        <v>136</v>
      </c>
      <c r="I62" t="s">
        <v>137</v>
      </c>
      <c r="J62" t="s">
        <v>93</v>
      </c>
      <c r="K62">
        <f>VLOOKUP(A62,Tracking!A:K,9,FALSE)</f>
        <v>1</v>
      </c>
      <c r="L62" t="b">
        <f t="shared" si="0"/>
        <v>1</v>
      </c>
      <c r="M62" t="b">
        <f t="shared" si="2"/>
        <v>0</v>
      </c>
    </row>
    <row r="63" spans="1:13" hidden="1" x14ac:dyDescent="0.25">
      <c r="A63" t="s">
        <v>138</v>
      </c>
      <c r="B63" t="s">
        <v>66</v>
      </c>
      <c r="C63" t="s">
        <v>131</v>
      </c>
      <c r="D63" t="s">
        <v>19</v>
      </c>
      <c r="E63">
        <v>3</v>
      </c>
      <c r="F63" t="s">
        <v>68</v>
      </c>
      <c r="G63" t="s">
        <v>132</v>
      </c>
      <c r="H63" t="s">
        <v>139</v>
      </c>
      <c r="I63" t="s">
        <v>140</v>
      </c>
      <c r="J63" t="s">
        <v>119</v>
      </c>
      <c r="K63">
        <f>VLOOKUP(A63,Tracking!A:K,9,FALSE)</f>
        <v>3</v>
      </c>
      <c r="L63" t="b">
        <f t="shared" si="0"/>
        <v>1</v>
      </c>
      <c r="M63" t="b">
        <f t="shared" si="2"/>
        <v>0</v>
      </c>
    </row>
    <row r="64" spans="1:13" hidden="1" x14ac:dyDescent="0.25">
      <c r="A64" t="s">
        <v>141</v>
      </c>
      <c r="B64" t="s">
        <v>66</v>
      </c>
      <c r="C64" t="s">
        <v>131</v>
      </c>
      <c r="D64" t="s">
        <v>19</v>
      </c>
      <c r="E64">
        <v>2</v>
      </c>
      <c r="F64" t="s">
        <v>68</v>
      </c>
      <c r="G64" t="s">
        <v>132</v>
      </c>
      <c r="H64" t="s">
        <v>142</v>
      </c>
      <c r="I64" t="s">
        <v>143</v>
      </c>
      <c r="J64" t="s">
        <v>93</v>
      </c>
      <c r="K64">
        <f>VLOOKUP(A64,Tracking!A:K,9,FALSE)</f>
        <v>2</v>
      </c>
      <c r="L64" t="b">
        <f t="shared" si="0"/>
        <v>1</v>
      </c>
      <c r="M64" t="b">
        <f t="shared" si="2"/>
        <v>0</v>
      </c>
    </row>
    <row r="65" spans="1:14" hidden="1" x14ac:dyDescent="0.25">
      <c r="A65" t="s">
        <v>144</v>
      </c>
      <c r="B65" t="s">
        <v>66</v>
      </c>
      <c r="C65" t="s">
        <v>131</v>
      </c>
      <c r="D65" t="s">
        <v>19</v>
      </c>
      <c r="E65">
        <v>2</v>
      </c>
      <c r="F65" t="s">
        <v>68</v>
      </c>
      <c r="G65" t="s">
        <v>132</v>
      </c>
      <c r="H65" t="s">
        <v>145</v>
      </c>
      <c r="I65" t="s">
        <v>143</v>
      </c>
      <c r="J65" t="s">
        <v>11</v>
      </c>
      <c r="K65">
        <f>VLOOKUP(A65,Tracking!A:K,9,FALSE)</f>
        <v>2</v>
      </c>
      <c r="L65" t="b">
        <f t="shared" si="0"/>
        <v>1</v>
      </c>
      <c r="M65" t="b">
        <f t="shared" si="2"/>
        <v>0</v>
      </c>
    </row>
    <row r="66" spans="1:14" hidden="1" x14ac:dyDescent="0.25">
      <c r="A66" t="s">
        <v>146</v>
      </c>
      <c r="B66" t="s">
        <v>66</v>
      </c>
      <c r="C66" t="s">
        <v>131</v>
      </c>
      <c r="D66" t="s">
        <v>19</v>
      </c>
      <c r="E66">
        <v>1</v>
      </c>
      <c r="F66" t="s">
        <v>68</v>
      </c>
      <c r="G66" t="s">
        <v>132</v>
      </c>
      <c r="H66" t="s">
        <v>139</v>
      </c>
      <c r="I66" t="s">
        <v>147</v>
      </c>
      <c r="J66" t="s">
        <v>148</v>
      </c>
      <c r="K66">
        <f>VLOOKUP(A66,Tracking!A:K,9,FALSE)</f>
        <v>1</v>
      </c>
      <c r="L66" t="b">
        <f t="shared" ref="L66:L129" si="3">K66=E66</f>
        <v>1</v>
      </c>
      <c r="M66" t="b">
        <f t="shared" si="2"/>
        <v>0</v>
      </c>
    </row>
    <row r="67" spans="1:14" hidden="1" x14ac:dyDescent="0.25">
      <c r="A67" t="s">
        <v>149</v>
      </c>
      <c r="B67" t="s">
        <v>66</v>
      </c>
      <c r="C67" t="s">
        <v>131</v>
      </c>
      <c r="D67" t="s">
        <v>19</v>
      </c>
      <c r="E67">
        <v>3</v>
      </c>
      <c r="F67" t="s">
        <v>68</v>
      </c>
      <c r="G67" t="s">
        <v>132</v>
      </c>
      <c r="H67" t="s">
        <v>150</v>
      </c>
      <c r="I67" t="s">
        <v>151</v>
      </c>
      <c r="J67" t="s">
        <v>152</v>
      </c>
      <c r="K67">
        <f>VLOOKUP(A67,Tracking!A:K,9,FALSE)</f>
        <v>3</v>
      </c>
      <c r="L67" t="b">
        <f t="shared" si="3"/>
        <v>1</v>
      </c>
      <c r="M67" t="b">
        <f t="shared" si="2"/>
        <v>0</v>
      </c>
    </row>
    <row r="68" spans="1:14" hidden="1" x14ac:dyDescent="0.25">
      <c r="A68" t="s">
        <v>153</v>
      </c>
      <c r="B68" t="s">
        <v>66</v>
      </c>
      <c r="C68" t="s">
        <v>154</v>
      </c>
      <c r="D68" t="s">
        <v>13</v>
      </c>
      <c r="E68">
        <v>1</v>
      </c>
      <c r="F68" t="s">
        <v>68</v>
      </c>
      <c r="G68" t="s">
        <v>8</v>
      </c>
      <c r="H68" t="s">
        <v>155</v>
      </c>
      <c r="I68" t="s">
        <v>8</v>
      </c>
      <c r="J68" t="s">
        <v>156</v>
      </c>
      <c r="K68" t="str">
        <f>VLOOKUP(A68,Tracking!A:K,9,FALSE)</f>
        <v>NA</v>
      </c>
      <c r="L68" t="b">
        <f t="shared" si="3"/>
        <v>0</v>
      </c>
      <c r="M68" t="b">
        <f t="shared" si="2"/>
        <v>0</v>
      </c>
      <c r="N68" t="s">
        <v>1382</v>
      </c>
    </row>
    <row r="69" spans="1:14" hidden="1" x14ac:dyDescent="0.25">
      <c r="A69" t="s">
        <v>683</v>
      </c>
      <c r="B69" t="s">
        <v>66</v>
      </c>
      <c r="C69" t="s">
        <v>684</v>
      </c>
      <c r="D69" t="s">
        <v>635</v>
      </c>
      <c r="E69" t="s">
        <v>8</v>
      </c>
      <c r="F69" t="s">
        <v>7</v>
      </c>
      <c r="G69" t="s">
        <v>448</v>
      </c>
      <c r="H69" t="s">
        <v>656</v>
      </c>
      <c r="I69" t="s">
        <v>10</v>
      </c>
      <c r="J69" t="s">
        <v>654</v>
      </c>
      <c r="K69" t="str">
        <f>VLOOKUP(A69,Tracking!A:K,9,FALSE)</f>
        <v>NA</v>
      </c>
      <c r="L69" t="b">
        <f t="shared" si="3"/>
        <v>1</v>
      </c>
      <c r="M69" t="b">
        <f t="shared" si="2"/>
        <v>0</v>
      </c>
    </row>
    <row r="70" spans="1:14" hidden="1" x14ac:dyDescent="0.25">
      <c r="A70" t="s">
        <v>685</v>
      </c>
      <c r="B70" t="s">
        <v>66</v>
      </c>
      <c r="C70" t="s">
        <v>684</v>
      </c>
      <c r="D70" t="s">
        <v>635</v>
      </c>
      <c r="E70" t="s">
        <v>8</v>
      </c>
      <c r="F70" t="s">
        <v>7</v>
      </c>
      <c r="G70" t="s">
        <v>448</v>
      </c>
      <c r="H70" t="s">
        <v>656</v>
      </c>
      <c r="I70" t="s">
        <v>8</v>
      </c>
      <c r="J70" t="s">
        <v>654</v>
      </c>
      <c r="K70" t="str">
        <f>VLOOKUP(A70,Tracking!A:K,9,FALSE)</f>
        <v>NA</v>
      </c>
      <c r="L70" t="b">
        <f t="shared" si="3"/>
        <v>1</v>
      </c>
      <c r="M70" t="b">
        <f t="shared" si="2"/>
        <v>0</v>
      </c>
    </row>
    <row r="71" spans="1:14" hidden="1" x14ac:dyDescent="0.25">
      <c r="A71" t="s">
        <v>686</v>
      </c>
      <c r="B71" t="s">
        <v>66</v>
      </c>
      <c r="C71" t="s">
        <v>684</v>
      </c>
      <c r="D71" t="s">
        <v>635</v>
      </c>
      <c r="E71" t="s">
        <v>8</v>
      </c>
      <c r="F71" t="s">
        <v>7</v>
      </c>
      <c r="G71" t="s">
        <v>448</v>
      </c>
      <c r="H71" t="s">
        <v>656</v>
      </c>
      <c r="I71" t="s">
        <v>8</v>
      </c>
      <c r="J71" t="s">
        <v>654</v>
      </c>
      <c r="K71" t="str">
        <f>VLOOKUP(A71,Tracking!A:K,9,FALSE)</f>
        <v>NA</v>
      </c>
      <c r="L71" t="b">
        <f t="shared" si="3"/>
        <v>1</v>
      </c>
      <c r="M71" t="b">
        <f t="shared" si="2"/>
        <v>0</v>
      </c>
    </row>
    <row r="72" spans="1:14" hidden="1" x14ac:dyDescent="0.25">
      <c r="A72" t="s">
        <v>687</v>
      </c>
      <c r="B72" t="s">
        <v>66</v>
      </c>
      <c r="C72" t="s">
        <v>684</v>
      </c>
      <c r="D72" t="s">
        <v>635</v>
      </c>
      <c r="E72" t="s">
        <v>8</v>
      </c>
      <c r="F72" t="s">
        <v>7</v>
      </c>
      <c r="G72" t="s">
        <v>448</v>
      </c>
      <c r="H72" t="s">
        <v>656</v>
      </c>
      <c r="I72" t="s">
        <v>10</v>
      </c>
      <c r="J72" t="s">
        <v>654</v>
      </c>
      <c r="K72" t="str">
        <f>VLOOKUP(A72,Tracking!A:K,9,FALSE)</f>
        <v>NA</v>
      </c>
      <c r="L72" t="b">
        <f t="shared" si="3"/>
        <v>1</v>
      </c>
      <c r="M72" t="b">
        <f t="shared" si="2"/>
        <v>0</v>
      </c>
    </row>
    <row r="73" spans="1:14" hidden="1" x14ac:dyDescent="0.25">
      <c r="A73" t="s">
        <v>688</v>
      </c>
      <c r="B73" t="s">
        <v>66</v>
      </c>
      <c r="C73" t="s">
        <v>131</v>
      </c>
      <c r="D73" t="s">
        <v>635</v>
      </c>
      <c r="E73" t="s">
        <v>8</v>
      </c>
      <c r="F73" t="s">
        <v>7</v>
      </c>
      <c r="G73" t="s">
        <v>250</v>
      </c>
      <c r="H73" t="s">
        <v>689</v>
      </c>
      <c r="I73" t="s">
        <v>10</v>
      </c>
      <c r="J73" t="s">
        <v>654</v>
      </c>
      <c r="K73" t="str">
        <f>VLOOKUP(A73,Tracking!A:K,9,FALSE)</f>
        <v>NA</v>
      </c>
      <c r="L73" t="b">
        <f t="shared" si="3"/>
        <v>1</v>
      </c>
      <c r="M73" t="b">
        <f t="shared" si="2"/>
        <v>0</v>
      </c>
    </row>
    <row r="74" spans="1:14" hidden="1" x14ac:dyDescent="0.25">
      <c r="A74" t="s">
        <v>690</v>
      </c>
      <c r="B74" t="s">
        <v>66</v>
      </c>
      <c r="C74" t="s">
        <v>131</v>
      </c>
      <c r="D74" t="s">
        <v>635</v>
      </c>
      <c r="E74" t="s">
        <v>8</v>
      </c>
      <c r="F74" t="s">
        <v>7</v>
      </c>
      <c r="G74" t="s">
        <v>250</v>
      </c>
      <c r="H74" t="s">
        <v>691</v>
      </c>
      <c r="I74" t="s">
        <v>10</v>
      </c>
      <c r="J74" t="s">
        <v>659</v>
      </c>
      <c r="K74" t="str">
        <f>VLOOKUP(A74,Tracking!A:K,9,FALSE)</f>
        <v>NA</v>
      </c>
      <c r="L74" t="b">
        <f t="shared" si="3"/>
        <v>1</v>
      </c>
      <c r="M74" t="b">
        <f t="shared" si="2"/>
        <v>0</v>
      </c>
    </row>
    <row r="75" spans="1:14" hidden="1" x14ac:dyDescent="0.25">
      <c r="A75" t="s">
        <v>692</v>
      </c>
      <c r="B75" t="s">
        <v>158</v>
      </c>
      <c r="C75" t="s">
        <v>693</v>
      </c>
      <c r="D75" t="s">
        <v>635</v>
      </c>
      <c r="E75" t="s">
        <v>8</v>
      </c>
      <c r="F75" t="s">
        <v>60</v>
      </c>
      <c r="G75" t="s">
        <v>673</v>
      </c>
      <c r="H75" t="s">
        <v>415</v>
      </c>
      <c r="I75" t="s">
        <v>8</v>
      </c>
      <c r="J75" t="s">
        <v>694</v>
      </c>
      <c r="K75" t="str">
        <f>VLOOKUP(A75,Tracking!A:K,9,FALSE)</f>
        <v>NA</v>
      </c>
      <c r="L75" t="b">
        <f t="shared" si="3"/>
        <v>1</v>
      </c>
      <c r="M75" t="b">
        <f t="shared" si="2"/>
        <v>0</v>
      </c>
    </row>
    <row r="76" spans="1:14" hidden="1" x14ac:dyDescent="0.25">
      <c r="A76" t="s">
        <v>695</v>
      </c>
      <c r="B76" t="s">
        <v>35</v>
      </c>
      <c r="C76" t="s">
        <v>696</v>
      </c>
      <c r="D76" t="s">
        <v>635</v>
      </c>
      <c r="E76" t="s">
        <v>8</v>
      </c>
      <c r="F76" t="s">
        <v>60</v>
      </c>
      <c r="G76" t="s">
        <v>372</v>
      </c>
      <c r="H76" t="s">
        <v>666</v>
      </c>
      <c r="I76" t="s">
        <v>10</v>
      </c>
      <c r="J76" t="s">
        <v>697</v>
      </c>
      <c r="K76" t="str">
        <f>VLOOKUP(A76,Tracking!A:K,9,FALSE)</f>
        <v>NA</v>
      </c>
      <c r="L76" t="b">
        <f t="shared" si="3"/>
        <v>1</v>
      </c>
      <c r="M76" t="b">
        <f t="shared" si="2"/>
        <v>0</v>
      </c>
    </row>
    <row r="77" spans="1:14" hidden="1" x14ac:dyDescent="0.25">
      <c r="A77" t="s">
        <v>698</v>
      </c>
      <c r="B77" t="s">
        <v>35</v>
      </c>
      <c r="C77" t="s">
        <v>696</v>
      </c>
      <c r="D77" t="s">
        <v>635</v>
      </c>
      <c r="E77" t="s">
        <v>8</v>
      </c>
      <c r="F77" t="s">
        <v>60</v>
      </c>
      <c r="G77" t="s">
        <v>652</v>
      </c>
      <c r="H77" t="s">
        <v>666</v>
      </c>
      <c r="I77" t="s">
        <v>656</v>
      </c>
      <c r="J77" t="s">
        <v>699</v>
      </c>
      <c r="K77" t="str">
        <f>VLOOKUP(A77,Tracking!A:K,9,FALSE)</f>
        <v>NA</v>
      </c>
      <c r="L77" t="b">
        <f t="shared" si="3"/>
        <v>1</v>
      </c>
      <c r="M77" t="b">
        <f t="shared" si="2"/>
        <v>0</v>
      </c>
    </row>
    <row r="78" spans="1:14" hidden="1" x14ac:dyDescent="0.25">
      <c r="A78" t="s">
        <v>700</v>
      </c>
      <c r="B78" t="s">
        <v>35</v>
      </c>
      <c r="C78" t="s">
        <v>696</v>
      </c>
      <c r="D78" t="s">
        <v>635</v>
      </c>
      <c r="E78" t="s">
        <v>8</v>
      </c>
      <c r="F78" t="s">
        <v>60</v>
      </c>
      <c r="G78" t="s">
        <v>652</v>
      </c>
      <c r="H78" t="s">
        <v>666</v>
      </c>
      <c r="I78" t="s">
        <v>656</v>
      </c>
      <c r="J78" t="s">
        <v>699</v>
      </c>
      <c r="K78" t="str">
        <f>VLOOKUP(A78,Tracking!A:K,9,FALSE)</f>
        <v>NA</v>
      </c>
      <c r="L78" t="b">
        <f t="shared" si="3"/>
        <v>1</v>
      </c>
      <c r="M78" t="b">
        <f t="shared" si="2"/>
        <v>0</v>
      </c>
    </row>
    <row r="79" spans="1:14" hidden="1" x14ac:dyDescent="0.25">
      <c r="A79" t="s">
        <v>701</v>
      </c>
      <c r="B79" t="s">
        <v>35</v>
      </c>
      <c r="C79" t="s">
        <v>696</v>
      </c>
      <c r="D79" t="s">
        <v>635</v>
      </c>
      <c r="E79" t="s">
        <v>8</v>
      </c>
      <c r="F79" t="s">
        <v>60</v>
      </c>
      <c r="G79" t="s">
        <v>652</v>
      </c>
      <c r="H79" t="s">
        <v>666</v>
      </c>
      <c r="I79" t="s">
        <v>656</v>
      </c>
      <c r="J79" t="s">
        <v>699</v>
      </c>
      <c r="K79" t="str">
        <f>VLOOKUP(A79,Tracking!A:K,9,FALSE)</f>
        <v>NA</v>
      </c>
      <c r="L79" t="b">
        <f t="shared" si="3"/>
        <v>1</v>
      </c>
      <c r="M79" t="b">
        <f t="shared" si="2"/>
        <v>0</v>
      </c>
    </row>
    <row r="80" spans="1:14" hidden="1" x14ac:dyDescent="0.25">
      <c r="A80" t="s">
        <v>702</v>
      </c>
      <c r="B80" t="s">
        <v>35</v>
      </c>
      <c r="C80" t="s">
        <v>696</v>
      </c>
      <c r="D80" t="s">
        <v>635</v>
      </c>
      <c r="E80" t="s">
        <v>8</v>
      </c>
      <c r="F80" t="s">
        <v>60</v>
      </c>
      <c r="G80" t="s">
        <v>652</v>
      </c>
      <c r="H80" t="s">
        <v>666</v>
      </c>
      <c r="I80" t="s">
        <v>656</v>
      </c>
      <c r="J80" t="s">
        <v>699</v>
      </c>
      <c r="K80" t="str">
        <f>VLOOKUP(A80,Tracking!A:K,9,FALSE)</f>
        <v>NA</v>
      </c>
      <c r="L80" t="b">
        <f t="shared" si="3"/>
        <v>1</v>
      </c>
      <c r="M80" t="b">
        <f t="shared" si="2"/>
        <v>0</v>
      </c>
    </row>
    <row r="81" spans="1:14" hidden="1" x14ac:dyDescent="0.25">
      <c r="A81" t="s">
        <v>703</v>
      </c>
      <c r="B81" t="s">
        <v>35</v>
      </c>
      <c r="C81" t="s">
        <v>696</v>
      </c>
      <c r="D81" t="s">
        <v>635</v>
      </c>
      <c r="E81" t="s">
        <v>1380</v>
      </c>
      <c r="F81" t="s">
        <v>60</v>
      </c>
      <c r="G81" t="s">
        <v>652</v>
      </c>
      <c r="H81" t="s">
        <v>704</v>
      </c>
      <c r="I81" t="s">
        <v>8</v>
      </c>
      <c r="J81" t="s">
        <v>699</v>
      </c>
      <c r="K81" t="str">
        <f>VLOOKUP(A81,Tracking!A:K,9,FALSE)</f>
        <v>Not Ranked</v>
      </c>
      <c r="L81" t="b">
        <f t="shared" si="3"/>
        <v>1</v>
      </c>
      <c r="M81" t="b">
        <f t="shared" si="2"/>
        <v>0</v>
      </c>
    </row>
    <row r="82" spans="1:14" hidden="1" x14ac:dyDescent="0.25">
      <c r="A82" t="s">
        <v>705</v>
      </c>
      <c r="B82" t="s">
        <v>35</v>
      </c>
      <c r="C82" t="s">
        <v>696</v>
      </c>
      <c r="D82" t="s">
        <v>635</v>
      </c>
      <c r="E82" t="s">
        <v>8</v>
      </c>
      <c r="F82" t="s">
        <v>60</v>
      </c>
      <c r="G82" t="s">
        <v>652</v>
      </c>
      <c r="H82" t="s">
        <v>666</v>
      </c>
      <c r="I82" t="s">
        <v>656</v>
      </c>
      <c r="J82" t="s">
        <v>699</v>
      </c>
      <c r="K82" t="str">
        <f>VLOOKUP(A82,Tracking!A:K,9,FALSE)</f>
        <v>NA</v>
      </c>
      <c r="L82" t="b">
        <f t="shared" si="3"/>
        <v>1</v>
      </c>
      <c r="M82" t="b">
        <f t="shared" si="2"/>
        <v>0</v>
      </c>
    </row>
    <row r="83" spans="1:14" hidden="1" x14ac:dyDescent="0.25">
      <c r="A83" t="s">
        <v>706</v>
      </c>
      <c r="B83" t="s">
        <v>35</v>
      </c>
      <c r="C83" t="s">
        <v>696</v>
      </c>
      <c r="D83" t="s">
        <v>635</v>
      </c>
      <c r="E83" t="s">
        <v>1380</v>
      </c>
      <c r="F83" t="s">
        <v>60</v>
      </c>
      <c r="G83" t="s">
        <v>652</v>
      </c>
      <c r="H83" t="s">
        <v>704</v>
      </c>
      <c r="I83" t="s">
        <v>8</v>
      </c>
      <c r="J83" t="s">
        <v>699</v>
      </c>
      <c r="K83" t="str">
        <f>VLOOKUP(A83,Tracking!A:K,9,FALSE)</f>
        <v>Not Ranked</v>
      </c>
      <c r="L83" t="b">
        <f t="shared" si="3"/>
        <v>1</v>
      </c>
      <c r="M83" t="b">
        <f t="shared" si="2"/>
        <v>0</v>
      </c>
    </row>
    <row r="84" spans="1:14" hidden="1" x14ac:dyDescent="0.25">
      <c r="A84" t="s">
        <v>707</v>
      </c>
      <c r="B84" t="s">
        <v>158</v>
      </c>
      <c r="C84" t="s">
        <v>159</v>
      </c>
      <c r="D84" t="s">
        <v>635</v>
      </c>
      <c r="E84">
        <v>2</v>
      </c>
      <c r="F84" t="s">
        <v>160</v>
      </c>
      <c r="G84" t="s">
        <v>161</v>
      </c>
      <c r="H84" t="s">
        <v>409</v>
      </c>
      <c r="I84" t="s">
        <v>708</v>
      </c>
      <c r="J84" t="s">
        <v>678</v>
      </c>
      <c r="K84">
        <f>VLOOKUP(A84,Tracking!A:K,9,FALSE)</f>
        <v>1</v>
      </c>
      <c r="L84" t="b">
        <f t="shared" si="3"/>
        <v>0</v>
      </c>
      <c r="M84" t="b">
        <f t="shared" si="2"/>
        <v>1</v>
      </c>
      <c r="N84" t="s">
        <v>1405</v>
      </c>
    </row>
    <row r="85" spans="1:14" hidden="1" x14ac:dyDescent="0.25">
      <c r="A85" t="s">
        <v>157</v>
      </c>
      <c r="B85" t="s">
        <v>158</v>
      </c>
      <c r="C85" t="s">
        <v>159</v>
      </c>
      <c r="D85" t="s">
        <v>19</v>
      </c>
      <c r="E85">
        <v>1</v>
      </c>
      <c r="F85" t="s">
        <v>160</v>
      </c>
      <c r="G85" t="s">
        <v>161</v>
      </c>
      <c r="H85" t="s">
        <v>162</v>
      </c>
      <c r="I85" t="s">
        <v>163</v>
      </c>
      <c r="J85" t="s">
        <v>93</v>
      </c>
      <c r="K85">
        <f>VLOOKUP(A85,Tracking!A:K,9,FALSE)</f>
        <v>1</v>
      </c>
      <c r="L85" t="b">
        <f t="shared" si="3"/>
        <v>1</v>
      </c>
      <c r="M85" t="b">
        <f t="shared" si="2"/>
        <v>0</v>
      </c>
    </row>
    <row r="86" spans="1:14" hidden="1" x14ac:dyDescent="0.25">
      <c r="A86" t="s">
        <v>709</v>
      </c>
      <c r="B86" t="s">
        <v>158</v>
      </c>
      <c r="C86" t="s">
        <v>159</v>
      </c>
      <c r="D86" t="s">
        <v>635</v>
      </c>
      <c r="E86">
        <v>2</v>
      </c>
      <c r="F86" t="s">
        <v>160</v>
      </c>
      <c r="G86" t="s">
        <v>161</v>
      </c>
      <c r="H86" t="s">
        <v>8</v>
      </c>
      <c r="I86" t="s">
        <v>710</v>
      </c>
      <c r="J86" t="s">
        <v>678</v>
      </c>
      <c r="K86">
        <f>VLOOKUP(A86,Tracking!A:K,9,FALSE)</f>
        <v>2</v>
      </c>
      <c r="L86" t="b">
        <f t="shared" si="3"/>
        <v>1</v>
      </c>
      <c r="M86" t="b">
        <f t="shared" si="2"/>
        <v>0</v>
      </c>
    </row>
    <row r="87" spans="1:14" hidden="1" x14ac:dyDescent="0.25">
      <c r="A87" t="s">
        <v>164</v>
      </c>
      <c r="B87" t="s">
        <v>158</v>
      </c>
      <c r="C87" t="s">
        <v>159</v>
      </c>
      <c r="D87" t="s">
        <v>19</v>
      </c>
      <c r="E87">
        <v>2</v>
      </c>
      <c r="F87" t="s">
        <v>160</v>
      </c>
      <c r="G87" t="s">
        <v>161</v>
      </c>
      <c r="H87" t="s">
        <v>62</v>
      </c>
      <c r="I87" t="s">
        <v>165</v>
      </c>
      <c r="J87" t="s">
        <v>16</v>
      </c>
      <c r="K87">
        <f>VLOOKUP(A87,Tracking!A:K,9,FALSE)</f>
        <v>1</v>
      </c>
      <c r="L87" t="b">
        <f t="shared" si="3"/>
        <v>0</v>
      </c>
      <c r="M87" t="b">
        <f t="shared" si="2"/>
        <v>1</v>
      </c>
      <c r="N87" t="s">
        <v>1405</v>
      </c>
    </row>
    <row r="88" spans="1:14" hidden="1" x14ac:dyDescent="0.25">
      <c r="A88" t="s">
        <v>711</v>
      </c>
      <c r="B88" t="s">
        <v>158</v>
      </c>
      <c r="C88" t="s">
        <v>159</v>
      </c>
      <c r="D88" t="s">
        <v>635</v>
      </c>
      <c r="E88">
        <v>2</v>
      </c>
      <c r="F88" t="s">
        <v>160</v>
      </c>
      <c r="G88" t="s">
        <v>161</v>
      </c>
      <c r="H88" t="s">
        <v>8</v>
      </c>
      <c r="I88" t="s">
        <v>710</v>
      </c>
      <c r="J88" t="s">
        <v>678</v>
      </c>
      <c r="K88">
        <f>VLOOKUP(A88,Tracking!A:K,9,FALSE)</f>
        <v>2</v>
      </c>
      <c r="L88" t="b">
        <f t="shared" si="3"/>
        <v>1</v>
      </c>
      <c r="M88" t="b">
        <f t="shared" si="2"/>
        <v>0</v>
      </c>
    </row>
    <row r="89" spans="1:14" hidden="1" x14ac:dyDescent="0.25">
      <c r="A89" t="s">
        <v>712</v>
      </c>
      <c r="B89" t="s">
        <v>158</v>
      </c>
      <c r="C89" t="s">
        <v>159</v>
      </c>
      <c r="D89" t="s">
        <v>635</v>
      </c>
      <c r="E89">
        <v>3</v>
      </c>
      <c r="F89" t="s">
        <v>160</v>
      </c>
      <c r="G89" t="s">
        <v>713</v>
      </c>
      <c r="H89" t="s">
        <v>8</v>
      </c>
      <c r="I89" t="s">
        <v>714</v>
      </c>
      <c r="J89" t="s">
        <v>715</v>
      </c>
      <c r="K89">
        <f>VLOOKUP(A89,Tracking!A:K,9,FALSE)</f>
        <v>3</v>
      </c>
      <c r="L89" t="b">
        <f t="shared" si="3"/>
        <v>1</v>
      </c>
      <c r="M89" t="b">
        <f t="shared" si="2"/>
        <v>0</v>
      </c>
    </row>
    <row r="90" spans="1:14" hidden="1" x14ac:dyDescent="0.25">
      <c r="A90" t="s">
        <v>716</v>
      </c>
      <c r="B90" t="s">
        <v>158</v>
      </c>
      <c r="C90" t="s">
        <v>159</v>
      </c>
      <c r="D90" t="s">
        <v>635</v>
      </c>
      <c r="E90">
        <v>3</v>
      </c>
      <c r="F90" t="s">
        <v>160</v>
      </c>
      <c r="G90" t="s">
        <v>717</v>
      </c>
      <c r="H90" t="s">
        <v>409</v>
      </c>
      <c r="I90" t="s">
        <v>151</v>
      </c>
      <c r="J90" t="s">
        <v>650</v>
      </c>
      <c r="K90">
        <f>VLOOKUP(A90,Tracking!A:K,9,FALSE)</f>
        <v>3</v>
      </c>
      <c r="L90" t="b">
        <f t="shared" si="3"/>
        <v>1</v>
      </c>
      <c r="M90" t="b">
        <f t="shared" si="2"/>
        <v>0</v>
      </c>
    </row>
    <row r="91" spans="1:14" x14ac:dyDescent="0.25">
      <c r="A91" t="s">
        <v>718</v>
      </c>
      <c r="B91" t="s">
        <v>158</v>
      </c>
      <c r="C91" t="s">
        <v>159</v>
      </c>
      <c r="D91" t="s">
        <v>635</v>
      </c>
      <c r="E91">
        <v>3</v>
      </c>
      <c r="F91" t="s">
        <v>160</v>
      </c>
      <c r="G91" t="s">
        <v>717</v>
      </c>
      <c r="H91" t="s">
        <v>409</v>
      </c>
      <c r="I91" t="s">
        <v>151</v>
      </c>
      <c r="J91" t="s">
        <v>650</v>
      </c>
      <c r="K91" t="str">
        <f>VLOOKUP(A91,Tracking!A:K,9,FALSE)</f>
        <v>NA</v>
      </c>
      <c r="L91" t="b">
        <f t="shared" si="3"/>
        <v>0</v>
      </c>
      <c r="M91" t="b">
        <f t="shared" si="2"/>
        <v>0</v>
      </c>
      <c r="N91" t="s">
        <v>1385</v>
      </c>
    </row>
    <row r="92" spans="1:14" x14ac:dyDescent="0.25">
      <c r="A92" t="s">
        <v>719</v>
      </c>
      <c r="B92" t="s">
        <v>158</v>
      </c>
      <c r="C92" t="s">
        <v>159</v>
      </c>
      <c r="D92" t="s">
        <v>635</v>
      </c>
      <c r="E92">
        <v>1</v>
      </c>
      <c r="F92" t="s">
        <v>60</v>
      </c>
      <c r="G92" t="s">
        <v>720</v>
      </c>
      <c r="H92" t="s">
        <v>409</v>
      </c>
      <c r="I92" t="s">
        <v>415</v>
      </c>
      <c r="J92" t="s">
        <v>650</v>
      </c>
      <c r="K92" t="str">
        <f>VLOOKUP(A92,Tracking!A:K,9,FALSE)</f>
        <v>NA</v>
      </c>
      <c r="L92" t="b">
        <f t="shared" si="3"/>
        <v>0</v>
      </c>
      <c r="M92" t="b">
        <f t="shared" si="2"/>
        <v>0</v>
      </c>
      <c r="N92" t="s">
        <v>1385</v>
      </c>
    </row>
    <row r="93" spans="1:14" x14ac:dyDescent="0.25">
      <c r="A93" t="s">
        <v>721</v>
      </c>
      <c r="B93" t="s">
        <v>158</v>
      </c>
      <c r="C93" t="s">
        <v>159</v>
      </c>
      <c r="D93" t="s">
        <v>635</v>
      </c>
      <c r="E93">
        <v>1</v>
      </c>
      <c r="F93" t="s">
        <v>160</v>
      </c>
      <c r="G93" t="s">
        <v>722</v>
      </c>
      <c r="H93" t="s">
        <v>409</v>
      </c>
      <c r="I93" t="s">
        <v>723</v>
      </c>
      <c r="J93" t="s">
        <v>659</v>
      </c>
      <c r="K93" t="str">
        <f>VLOOKUP(A93,Tracking!A:K,9,FALSE)</f>
        <v>NA</v>
      </c>
      <c r="L93" t="b">
        <f t="shared" si="3"/>
        <v>0</v>
      </c>
      <c r="M93" t="b">
        <f t="shared" si="2"/>
        <v>0</v>
      </c>
      <c r="N93" t="s">
        <v>1385</v>
      </c>
    </row>
    <row r="94" spans="1:14" hidden="1" x14ac:dyDescent="0.25">
      <c r="A94" t="s">
        <v>724</v>
      </c>
      <c r="B94" t="s">
        <v>158</v>
      </c>
      <c r="C94" t="s">
        <v>159</v>
      </c>
      <c r="D94" t="s">
        <v>635</v>
      </c>
      <c r="E94" t="s">
        <v>1380</v>
      </c>
      <c r="F94" t="s">
        <v>160</v>
      </c>
      <c r="G94" t="s">
        <v>161</v>
      </c>
      <c r="H94" t="s">
        <v>725</v>
      </c>
      <c r="I94" t="s">
        <v>409</v>
      </c>
      <c r="J94" t="s">
        <v>726</v>
      </c>
      <c r="K94" t="str">
        <f>VLOOKUP(A94,Tracking!A:K,9,FALSE)</f>
        <v>Not Ranked</v>
      </c>
      <c r="L94" t="b">
        <f t="shared" si="3"/>
        <v>1</v>
      </c>
      <c r="M94" t="b">
        <f t="shared" si="2"/>
        <v>0</v>
      </c>
    </row>
    <row r="95" spans="1:14" hidden="1" x14ac:dyDescent="0.25">
      <c r="A95" t="s">
        <v>727</v>
      </c>
      <c r="B95" t="s">
        <v>158</v>
      </c>
      <c r="C95" t="s">
        <v>167</v>
      </c>
      <c r="D95" t="s">
        <v>635</v>
      </c>
      <c r="E95" t="s">
        <v>8</v>
      </c>
      <c r="F95" t="s">
        <v>728</v>
      </c>
      <c r="G95" t="s">
        <v>729</v>
      </c>
      <c r="H95" t="s">
        <v>519</v>
      </c>
      <c r="I95" t="s">
        <v>8</v>
      </c>
      <c r="J95" t="s">
        <v>675</v>
      </c>
      <c r="K95" t="str">
        <f>VLOOKUP(A95,Tracking!A:K,9,FALSE)</f>
        <v>NA</v>
      </c>
      <c r="L95" t="b">
        <f t="shared" si="3"/>
        <v>1</v>
      </c>
      <c r="M95" t="b">
        <f t="shared" si="2"/>
        <v>0</v>
      </c>
    </row>
    <row r="96" spans="1:14" hidden="1" x14ac:dyDescent="0.25">
      <c r="A96" t="s">
        <v>166</v>
      </c>
      <c r="B96" t="s">
        <v>158</v>
      </c>
      <c r="C96" t="s">
        <v>167</v>
      </c>
      <c r="D96" t="s">
        <v>19</v>
      </c>
      <c r="E96">
        <v>1</v>
      </c>
      <c r="F96" t="s">
        <v>37</v>
      </c>
      <c r="G96" t="s">
        <v>105</v>
      </c>
      <c r="H96" t="s">
        <v>168</v>
      </c>
      <c r="I96" t="s">
        <v>169</v>
      </c>
      <c r="J96" t="s">
        <v>11</v>
      </c>
      <c r="K96">
        <f>VLOOKUP(A96,Tracking!A:K,9,FALSE)</f>
        <v>1</v>
      </c>
      <c r="L96" t="b">
        <f t="shared" si="3"/>
        <v>1</v>
      </c>
      <c r="M96" t="b">
        <f t="shared" si="2"/>
        <v>0</v>
      </c>
    </row>
    <row r="97" spans="1:14" hidden="1" x14ac:dyDescent="0.25">
      <c r="A97" t="s">
        <v>170</v>
      </c>
      <c r="B97" t="s">
        <v>158</v>
      </c>
      <c r="C97" t="s">
        <v>167</v>
      </c>
      <c r="D97" t="s">
        <v>19</v>
      </c>
      <c r="E97">
        <v>2</v>
      </c>
      <c r="F97" t="s">
        <v>37</v>
      </c>
      <c r="G97" t="s">
        <v>105</v>
      </c>
      <c r="H97" t="s">
        <v>168</v>
      </c>
      <c r="I97" t="s">
        <v>171</v>
      </c>
      <c r="J97" t="s">
        <v>11</v>
      </c>
      <c r="K97">
        <f>VLOOKUP(A97,Tracking!A:K,9,FALSE)</f>
        <v>2</v>
      </c>
      <c r="L97" t="b">
        <f t="shared" si="3"/>
        <v>1</v>
      </c>
      <c r="M97" t="b">
        <f t="shared" si="2"/>
        <v>0</v>
      </c>
    </row>
    <row r="98" spans="1:14" hidden="1" x14ac:dyDescent="0.25">
      <c r="A98" t="s">
        <v>172</v>
      </c>
      <c r="B98" t="s">
        <v>158</v>
      </c>
      <c r="C98" t="s">
        <v>167</v>
      </c>
      <c r="D98" t="s">
        <v>19</v>
      </c>
      <c r="E98">
        <v>1</v>
      </c>
      <c r="F98" t="s">
        <v>37</v>
      </c>
      <c r="G98" t="s">
        <v>105</v>
      </c>
      <c r="H98" t="s">
        <v>173</v>
      </c>
      <c r="I98" t="s">
        <v>174</v>
      </c>
      <c r="J98" t="s">
        <v>11</v>
      </c>
      <c r="K98">
        <f>VLOOKUP(A98,Tracking!A:K,9,FALSE)</f>
        <v>1</v>
      </c>
      <c r="L98" t="b">
        <f t="shared" si="3"/>
        <v>1</v>
      </c>
      <c r="M98" t="b">
        <f t="shared" si="2"/>
        <v>0</v>
      </c>
    </row>
    <row r="99" spans="1:14" hidden="1" x14ac:dyDescent="0.25">
      <c r="A99" t="s">
        <v>175</v>
      </c>
      <c r="B99" t="s">
        <v>158</v>
      </c>
      <c r="C99" t="s">
        <v>167</v>
      </c>
      <c r="D99" t="s">
        <v>19</v>
      </c>
      <c r="E99">
        <v>2</v>
      </c>
      <c r="F99" t="s">
        <v>37</v>
      </c>
      <c r="G99" t="s">
        <v>105</v>
      </c>
      <c r="H99" t="s">
        <v>118</v>
      </c>
      <c r="I99" t="s">
        <v>176</v>
      </c>
      <c r="J99" t="s">
        <v>11</v>
      </c>
      <c r="K99">
        <f>VLOOKUP(A99,Tracking!A:K,9,FALSE)</f>
        <v>2</v>
      </c>
      <c r="L99" t="b">
        <f t="shared" si="3"/>
        <v>1</v>
      </c>
      <c r="M99" t="b">
        <f t="shared" si="2"/>
        <v>0</v>
      </c>
    </row>
    <row r="100" spans="1:14" hidden="1" x14ac:dyDescent="0.25">
      <c r="A100" t="s">
        <v>177</v>
      </c>
      <c r="B100" t="s">
        <v>158</v>
      </c>
      <c r="C100" t="s">
        <v>167</v>
      </c>
      <c r="D100" t="s">
        <v>19</v>
      </c>
      <c r="E100">
        <v>3</v>
      </c>
      <c r="F100" t="s">
        <v>37</v>
      </c>
      <c r="G100" t="s">
        <v>105</v>
      </c>
      <c r="H100" t="s">
        <v>118</v>
      </c>
      <c r="I100" t="s">
        <v>178</v>
      </c>
      <c r="J100" t="s">
        <v>11</v>
      </c>
      <c r="K100">
        <f>VLOOKUP(A100,Tracking!A:K,9,FALSE)</f>
        <v>3</v>
      </c>
      <c r="L100" t="b">
        <f t="shared" si="3"/>
        <v>1</v>
      </c>
      <c r="M100" t="b">
        <f t="shared" si="2"/>
        <v>0</v>
      </c>
    </row>
    <row r="101" spans="1:14" hidden="1" x14ac:dyDescent="0.25">
      <c r="A101" t="s">
        <v>730</v>
      </c>
      <c r="B101" t="s">
        <v>158</v>
      </c>
      <c r="C101" t="s">
        <v>167</v>
      </c>
      <c r="D101" t="s">
        <v>635</v>
      </c>
      <c r="E101" t="s">
        <v>8</v>
      </c>
      <c r="F101" t="s">
        <v>37</v>
      </c>
      <c r="G101" t="s">
        <v>105</v>
      </c>
      <c r="H101" t="s">
        <v>409</v>
      </c>
      <c r="I101" t="s">
        <v>731</v>
      </c>
      <c r="J101" t="s">
        <v>678</v>
      </c>
      <c r="K101" t="str">
        <f>VLOOKUP(A101,Tracking!A:K,9,FALSE)</f>
        <v>NA</v>
      </c>
      <c r="L101" t="b">
        <f t="shared" si="3"/>
        <v>1</v>
      </c>
      <c r="M101" t="b">
        <f t="shared" si="2"/>
        <v>0</v>
      </c>
    </row>
    <row r="102" spans="1:14" hidden="1" x14ac:dyDescent="0.25">
      <c r="A102" t="s">
        <v>732</v>
      </c>
      <c r="B102" t="s">
        <v>158</v>
      </c>
      <c r="C102" t="s">
        <v>167</v>
      </c>
      <c r="D102" t="s">
        <v>635</v>
      </c>
      <c r="E102" t="s">
        <v>8</v>
      </c>
      <c r="F102" t="s">
        <v>68</v>
      </c>
      <c r="G102" t="s">
        <v>733</v>
      </c>
      <c r="H102" t="s">
        <v>734</v>
      </c>
      <c r="I102" t="s">
        <v>735</v>
      </c>
      <c r="J102" t="s">
        <v>678</v>
      </c>
      <c r="K102" t="str">
        <f>VLOOKUP(A102,Tracking!A:K,9,FALSE)</f>
        <v>NA</v>
      </c>
      <c r="L102" t="b">
        <f t="shared" si="3"/>
        <v>1</v>
      </c>
      <c r="M102" t="b">
        <f t="shared" si="2"/>
        <v>0</v>
      </c>
    </row>
    <row r="103" spans="1:14" hidden="1" x14ac:dyDescent="0.25">
      <c r="A103" t="s">
        <v>736</v>
      </c>
      <c r="B103" t="s">
        <v>158</v>
      </c>
      <c r="C103" t="s">
        <v>180</v>
      </c>
      <c r="D103" t="s">
        <v>635</v>
      </c>
      <c r="E103" t="s">
        <v>8</v>
      </c>
      <c r="F103" t="s">
        <v>37</v>
      </c>
      <c r="G103" t="s">
        <v>132</v>
      </c>
      <c r="H103" t="s">
        <v>636</v>
      </c>
      <c r="I103" t="s">
        <v>737</v>
      </c>
      <c r="J103" t="s">
        <v>726</v>
      </c>
      <c r="K103" t="str">
        <f>VLOOKUP(A103,Tracking!A:K,9,FALSE)</f>
        <v>NA</v>
      </c>
      <c r="L103" t="b">
        <f t="shared" si="3"/>
        <v>1</v>
      </c>
      <c r="M103" t="b">
        <f t="shared" ref="M103:M166" si="4">IF(AND(ISNUMBER(K103),ISNUMBER(E103)),IF(E103=K103,FALSE,TRUE),FALSE)</f>
        <v>0</v>
      </c>
    </row>
    <row r="104" spans="1:14" hidden="1" x14ac:dyDescent="0.25">
      <c r="A104" t="s">
        <v>738</v>
      </c>
      <c r="B104" t="s">
        <v>158</v>
      </c>
      <c r="C104" t="s">
        <v>180</v>
      </c>
      <c r="D104" t="s">
        <v>635</v>
      </c>
      <c r="E104" t="s">
        <v>8</v>
      </c>
      <c r="F104" t="s">
        <v>37</v>
      </c>
      <c r="G104" t="s">
        <v>132</v>
      </c>
      <c r="H104" t="s">
        <v>636</v>
      </c>
      <c r="I104" t="s">
        <v>739</v>
      </c>
      <c r="J104" t="s">
        <v>648</v>
      </c>
      <c r="K104" t="str">
        <f>VLOOKUP(A104,Tracking!A:K,9,FALSE)</f>
        <v>NA</v>
      </c>
      <c r="L104" t="b">
        <f t="shared" si="3"/>
        <v>1</v>
      </c>
      <c r="M104" t="b">
        <f t="shared" si="4"/>
        <v>0</v>
      </c>
    </row>
    <row r="105" spans="1:14" hidden="1" x14ac:dyDescent="0.25">
      <c r="A105" t="s">
        <v>740</v>
      </c>
      <c r="B105" t="s">
        <v>158</v>
      </c>
      <c r="C105" t="s">
        <v>180</v>
      </c>
      <c r="D105" t="s">
        <v>635</v>
      </c>
      <c r="E105" t="s">
        <v>8</v>
      </c>
      <c r="F105" t="s">
        <v>37</v>
      </c>
      <c r="G105" t="s">
        <v>132</v>
      </c>
      <c r="H105" t="s">
        <v>8</v>
      </c>
      <c r="I105" t="s">
        <v>741</v>
      </c>
      <c r="J105" t="s">
        <v>726</v>
      </c>
      <c r="K105" t="str">
        <f>VLOOKUP(A105,Tracking!A:K,9,FALSE)</f>
        <v>NA</v>
      </c>
      <c r="L105" t="b">
        <f t="shared" si="3"/>
        <v>1</v>
      </c>
      <c r="M105" t="b">
        <f t="shared" si="4"/>
        <v>0</v>
      </c>
    </row>
    <row r="106" spans="1:14" hidden="1" x14ac:dyDescent="0.25">
      <c r="A106" t="s">
        <v>742</v>
      </c>
      <c r="B106" t="s">
        <v>158</v>
      </c>
      <c r="C106" t="s">
        <v>180</v>
      </c>
      <c r="D106" t="s">
        <v>635</v>
      </c>
      <c r="E106" t="s">
        <v>1380</v>
      </c>
      <c r="F106" t="s">
        <v>37</v>
      </c>
      <c r="G106" t="s">
        <v>132</v>
      </c>
      <c r="H106" t="s">
        <v>734</v>
      </c>
      <c r="I106" t="s">
        <v>743</v>
      </c>
      <c r="J106" t="s">
        <v>648</v>
      </c>
      <c r="K106" t="str">
        <f>VLOOKUP(A106,Tracking!A:K,9,FALSE)</f>
        <v>Not Ranked</v>
      </c>
      <c r="L106" t="b">
        <f t="shared" si="3"/>
        <v>1</v>
      </c>
      <c r="M106" t="b">
        <f t="shared" si="4"/>
        <v>0</v>
      </c>
    </row>
    <row r="107" spans="1:14" x14ac:dyDescent="0.25">
      <c r="A107" t="s">
        <v>744</v>
      </c>
      <c r="B107" t="s">
        <v>158</v>
      </c>
      <c r="C107" t="s">
        <v>180</v>
      </c>
      <c r="D107" t="s">
        <v>635</v>
      </c>
      <c r="E107">
        <v>3</v>
      </c>
      <c r="F107" t="s">
        <v>37</v>
      </c>
      <c r="G107" t="s">
        <v>132</v>
      </c>
      <c r="H107" t="s">
        <v>8</v>
      </c>
      <c r="I107" t="s">
        <v>84</v>
      </c>
      <c r="J107" t="s">
        <v>745</v>
      </c>
      <c r="K107" t="str">
        <f>VLOOKUP(A107,Tracking!A:K,9,FALSE)</f>
        <v>NA</v>
      </c>
      <c r="L107" t="b">
        <f t="shared" si="3"/>
        <v>0</v>
      </c>
      <c r="M107" t="b">
        <f t="shared" si="4"/>
        <v>0</v>
      </c>
      <c r="N107" t="s">
        <v>1385</v>
      </c>
    </row>
    <row r="108" spans="1:14" x14ac:dyDescent="0.25">
      <c r="A108" t="s">
        <v>746</v>
      </c>
      <c r="B108" t="s">
        <v>158</v>
      </c>
      <c r="C108" t="s">
        <v>180</v>
      </c>
      <c r="D108" t="s">
        <v>635</v>
      </c>
      <c r="E108">
        <v>2</v>
      </c>
      <c r="F108" t="s">
        <v>37</v>
      </c>
      <c r="G108" t="s">
        <v>132</v>
      </c>
      <c r="H108" t="s">
        <v>8</v>
      </c>
      <c r="I108" t="s">
        <v>731</v>
      </c>
      <c r="J108" t="s">
        <v>675</v>
      </c>
      <c r="K108" t="str">
        <f>VLOOKUP(A108,Tracking!A:K,9,FALSE)</f>
        <v>NA</v>
      </c>
      <c r="L108" t="b">
        <f t="shared" si="3"/>
        <v>0</v>
      </c>
      <c r="M108" t="b">
        <f t="shared" si="4"/>
        <v>0</v>
      </c>
      <c r="N108" t="s">
        <v>1386</v>
      </c>
    </row>
    <row r="109" spans="1:14" hidden="1" x14ac:dyDescent="0.25">
      <c r="A109" t="s">
        <v>179</v>
      </c>
      <c r="B109" t="s">
        <v>158</v>
      </c>
      <c r="C109" t="s">
        <v>180</v>
      </c>
      <c r="D109" t="s">
        <v>19</v>
      </c>
      <c r="E109">
        <v>1</v>
      </c>
      <c r="F109" t="s">
        <v>68</v>
      </c>
      <c r="G109" t="s">
        <v>132</v>
      </c>
      <c r="H109" t="s">
        <v>8</v>
      </c>
      <c r="I109" t="s">
        <v>181</v>
      </c>
      <c r="J109" t="s">
        <v>93</v>
      </c>
      <c r="K109">
        <f>VLOOKUP(A109,Tracking!A:K,9,FALSE)</f>
        <v>1</v>
      </c>
      <c r="L109" t="b">
        <f t="shared" si="3"/>
        <v>1</v>
      </c>
      <c r="M109" t="b">
        <f t="shared" si="4"/>
        <v>0</v>
      </c>
    </row>
    <row r="110" spans="1:14" hidden="1" x14ac:dyDescent="0.25">
      <c r="A110" t="s">
        <v>182</v>
      </c>
      <c r="B110" t="s">
        <v>158</v>
      </c>
      <c r="C110" t="s">
        <v>180</v>
      </c>
      <c r="D110" t="s">
        <v>19</v>
      </c>
      <c r="E110">
        <v>1</v>
      </c>
      <c r="F110" t="s">
        <v>68</v>
      </c>
      <c r="G110" t="s">
        <v>132</v>
      </c>
      <c r="H110" t="s">
        <v>8</v>
      </c>
      <c r="I110" t="s">
        <v>183</v>
      </c>
      <c r="J110" t="s">
        <v>93</v>
      </c>
      <c r="K110">
        <f>VLOOKUP(A110,Tracking!A:K,9,FALSE)</f>
        <v>2</v>
      </c>
      <c r="L110" t="b">
        <f t="shared" si="3"/>
        <v>0</v>
      </c>
      <c r="M110" t="b">
        <f t="shared" si="4"/>
        <v>1</v>
      </c>
      <c r="N110" t="s">
        <v>1404</v>
      </c>
    </row>
    <row r="111" spans="1:14" hidden="1" x14ac:dyDescent="0.25">
      <c r="A111" t="s">
        <v>184</v>
      </c>
      <c r="B111" t="s">
        <v>158</v>
      </c>
      <c r="C111" t="s">
        <v>185</v>
      </c>
      <c r="D111" t="s">
        <v>19</v>
      </c>
      <c r="E111">
        <v>2</v>
      </c>
      <c r="F111" t="s">
        <v>68</v>
      </c>
      <c r="G111" t="s">
        <v>132</v>
      </c>
      <c r="H111" t="s">
        <v>8</v>
      </c>
      <c r="I111" t="s">
        <v>186</v>
      </c>
      <c r="J111" t="s">
        <v>11</v>
      </c>
      <c r="K111">
        <f>VLOOKUP(A111,Tracking!A:K,9,FALSE)</f>
        <v>2</v>
      </c>
      <c r="L111" t="b">
        <f t="shared" si="3"/>
        <v>1</v>
      </c>
      <c r="M111" t="b">
        <f t="shared" si="4"/>
        <v>0</v>
      </c>
    </row>
    <row r="112" spans="1:14" hidden="1" x14ac:dyDescent="0.25">
      <c r="A112" t="s">
        <v>187</v>
      </c>
      <c r="B112" t="s">
        <v>158</v>
      </c>
      <c r="C112" t="s">
        <v>185</v>
      </c>
      <c r="D112" t="s">
        <v>19</v>
      </c>
      <c r="E112">
        <v>3</v>
      </c>
      <c r="F112" t="s">
        <v>68</v>
      </c>
      <c r="G112" t="s">
        <v>132</v>
      </c>
      <c r="H112" t="s">
        <v>8</v>
      </c>
      <c r="I112" t="s">
        <v>183</v>
      </c>
      <c r="J112" t="s">
        <v>93</v>
      </c>
      <c r="K112">
        <f>VLOOKUP(A112,Tracking!A:K,9,FALSE)</f>
        <v>3</v>
      </c>
      <c r="L112" t="b">
        <f t="shared" si="3"/>
        <v>1</v>
      </c>
      <c r="M112" t="b">
        <f t="shared" si="4"/>
        <v>0</v>
      </c>
    </row>
    <row r="113" spans="1:14" hidden="1" x14ac:dyDescent="0.25">
      <c r="A113" t="s">
        <v>188</v>
      </c>
      <c r="B113" t="s">
        <v>158</v>
      </c>
      <c r="C113" t="s">
        <v>185</v>
      </c>
      <c r="D113" t="s">
        <v>19</v>
      </c>
      <c r="E113">
        <v>1</v>
      </c>
      <c r="F113" t="s">
        <v>68</v>
      </c>
      <c r="G113" t="s">
        <v>132</v>
      </c>
      <c r="H113" t="s">
        <v>189</v>
      </c>
      <c r="I113" t="s">
        <v>190</v>
      </c>
      <c r="J113" t="s">
        <v>43</v>
      </c>
      <c r="K113">
        <f>VLOOKUP(A113,Tracking!A:K,9,FALSE)</f>
        <v>1</v>
      </c>
      <c r="L113" t="b">
        <f t="shared" si="3"/>
        <v>1</v>
      </c>
      <c r="M113" t="b">
        <f t="shared" si="4"/>
        <v>0</v>
      </c>
    </row>
    <row r="114" spans="1:14" hidden="1" x14ac:dyDescent="0.25">
      <c r="A114" t="s">
        <v>191</v>
      </c>
      <c r="B114" t="s">
        <v>158</v>
      </c>
      <c r="C114" t="s">
        <v>185</v>
      </c>
      <c r="D114" t="s">
        <v>19</v>
      </c>
      <c r="E114">
        <v>1</v>
      </c>
      <c r="F114" t="s">
        <v>68</v>
      </c>
      <c r="G114" t="s">
        <v>132</v>
      </c>
      <c r="H114" t="s">
        <v>62</v>
      </c>
      <c r="I114" t="s">
        <v>192</v>
      </c>
      <c r="J114" t="s">
        <v>43</v>
      </c>
      <c r="K114">
        <f>VLOOKUP(A114,Tracking!A:K,9,FALSE)</f>
        <v>1</v>
      </c>
      <c r="L114" t="b">
        <f t="shared" si="3"/>
        <v>1</v>
      </c>
      <c r="M114" t="b">
        <f t="shared" si="4"/>
        <v>0</v>
      </c>
    </row>
    <row r="115" spans="1:14" x14ac:dyDescent="0.25">
      <c r="A115" t="s">
        <v>747</v>
      </c>
      <c r="B115" t="s">
        <v>158</v>
      </c>
      <c r="C115" t="s">
        <v>159</v>
      </c>
      <c r="D115" t="s">
        <v>635</v>
      </c>
      <c r="E115">
        <v>1</v>
      </c>
      <c r="F115" t="s">
        <v>37</v>
      </c>
      <c r="G115" t="s">
        <v>132</v>
      </c>
      <c r="H115" t="s">
        <v>409</v>
      </c>
      <c r="I115" t="s">
        <v>725</v>
      </c>
      <c r="J115" t="s">
        <v>726</v>
      </c>
      <c r="K115" t="str">
        <f>VLOOKUP(A115,Tracking!A:K,9,FALSE)</f>
        <v>NA</v>
      </c>
      <c r="L115" t="b">
        <f t="shared" si="3"/>
        <v>0</v>
      </c>
      <c r="M115" t="b">
        <f t="shared" si="4"/>
        <v>0</v>
      </c>
      <c r="N115" t="s">
        <v>1386</v>
      </c>
    </row>
    <row r="116" spans="1:14" hidden="1" x14ac:dyDescent="0.25">
      <c r="A116" t="s">
        <v>748</v>
      </c>
      <c r="B116" t="s">
        <v>66</v>
      </c>
      <c r="C116" t="s">
        <v>749</v>
      </c>
      <c r="D116" t="s">
        <v>635</v>
      </c>
      <c r="E116" t="s">
        <v>8</v>
      </c>
      <c r="F116" t="s">
        <v>60</v>
      </c>
      <c r="G116" t="s">
        <v>750</v>
      </c>
      <c r="H116" t="s">
        <v>536</v>
      </c>
      <c r="I116" t="s">
        <v>8</v>
      </c>
      <c r="J116" t="s">
        <v>751</v>
      </c>
      <c r="K116" t="str">
        <f>VLOOKUP(A116,Tracking!A:K,9,FALSE)</f>
        <v>NA</v>
      </c>
      <c r="L116" t="b">
        <f t="shared" si="3"/>
        <v>1</v>
      </c>
      <c r="M116" t="b">
        <f t="shared" si="4"/>
        <v>0</v>
      </c>
    </row>
    <row r="117" spans="1:14" hidden="1" x14ac:dyDescent="0.25">
      <c r="A117" t="s">
        <v>752</v>
      </c>
      <c r="B117" t="s">
        <v>66</v>
      </c>
      <c r="C117" t="s">
        <v>749</v>
      </c>
      <c r="D117" t="s">
        <v>635</v>
      </c>
      <c r="E117" t="s">
        <v>8</v>
      </c>
      <c r="F117" t="s">
        <v>60</v>
      </c>
      <c r="G117" t="s">
        <v>750</v>
      </c>
      <c r="H117" t="s">
        <v>536</v>
      </c>
      <c r="I117" t="s">
        <v>753</v>
      </c>
      <c r="J117" t="s">
        <v>745</v>
      </c>
      <c r="K117" t="str">
        <f>VLOOKUP(A117,Tracking!A:K,9,FALSE)</f>
        <v>NA</v>
      </c>
      <c r="L117" t="b">
        <f t="shared" si="3"/>
        <v>1</v>
      </c>
      <c r="M117" t="b">
        <f t="shared" si="4"/>
        <v>0</v>
      </c>
    </row>
    <row r="118" spans="1:14" hidden="1" x14ac:dyDescent="0.25">
      <c r="A118" t="s">
        <v>754</v>
      </c>
      <c r="B118" t="s">
        <v>35</v>
      </c>
      <c r="C118" t="s">
        <v>755</v>
      </c>
      <c r="D118" t="s">
        <v>635</v>
      </c>
      <c r="E118" t="s">
        <v>8</v>
      </c>
      <c r="F118" t="s">
        <v>7</v>
      </c>
      <c r="G118" t="s">
        <v>53</v>
      </c>
      <c r="H118" t="s">
        <v>8</v>
      </c>
      <c r="I118" t="s">
        <v>409</v>
      </c>
      <c r="J118" t="s">
        <v>638</v>
      </c>
      <c r="K118" t="str">
        <f>VLOOKUP(A118,Tracking!A:K,9,FALSE)</f>
        <v>NA</v>
      </c>
      <c r="L118" t="b">
        <f t="shared" si="3"/>
        <v>1</v>
      </c>
      <c r="M118" t="b">
        <f t="shared" si="4"/>
        <v>0</v>
      </c>
    </row>
    <row r="119" spans="1:14" hidden="1" x14ac:dyDescent="0.25">
      <c r="A119" t="s">
        <v>756</v>
      </c>
      <c r="B119" t="s">
        <v>35</v>
      </c>
      <c r="C119" t="s">
        <v>36</v>
      </c>
      <c r="D119" t="s">
        <v>635</v>
      </c>
      <c r="E119" t="s">
        <v>8</v>
      </c>
      <c r="F119" t="s">
        <v>7</v>
      </c>
      <c r="G119" t="s">
        <v>38</v>
      </c>
      <c r="H119" t="s">
        <v>757</v>
      </c>
      <c r="I119" t="s">
        <v>390</v>
      </c>
      <c r="J119" t="s">
        <v>648</v>
      </c>
      <c r="K119" t="str">
        <f>VLOOKUP(A119,Tracking!A:K,9,FALSE)</f>
        <v>NA</v>
      </c>
      <c r="L119" t="b">
        <f t="shared" si="3"/>
        <v>1</v>
      </c>
      <c r="M119" t="b">
        <f t="shared" si="4"/>
        <v>0</v>
      </c>
    </row>
    <row r="120" spans="1:14" hidden="1" x14ac:dyDescent="0.25">
      <c r="A120" t="s">
        <v>758</v>
      </c>
      <c r="B120" t="s">
        <v>35</v>
      </c>
      <c r="C120" t="s">
        <v>755</v>
      </c>
      <c r="D120" t="s">
        <v>635</v>
      </c>
      <c r="E120" t="s">
        <v>8</v>
      </c>
      <c r="F120" t="s">
        <v>7</v>
      </c>
      <c r="G120" t="s">
        <v>53</v>
      </c>
      <c r="H120" t="s">
        <v>8</v>
      </c>
      <c r="I120" t="s">
        <v>409</v>
      </c>
      <c r="J120" t="s">
        <v>638</v>
      </c>
      <c r="K120" t="str">
        <f>VLOOKUP(A120,Tracking!A:K,9,FALSE)</f>
        <v>NA</v>
      </c>
      <c r="L120" t="b">
        <f t="shared" si="3"/>
        <v>1</v>
      </c>
      <c r="M120" t="b">
        <f t="shared" si="4"/>
        <v>0</v>
      </c>
    </row>
    <row r="121" spans="1:14" hidden="1" x14ac:dyDescent="0.25">
      <c r="A121" t="s">
        <v>759</v>
      </c>
      <c r="B121" t="s">
        <v>35</v>
      </c>
      <c r="C121" t="s">
        <v>755</v>
      </c>
      <c r="D121" t="s">
        <v>635</v>
      </c>
      <c r="E121" t="s">
        <v>8</v>
      </c>
      <c r="F121" t="s">
        <v>7</v>
      </c>
      <c r="G121" t="s">
        <v>53</v>
      </c>
      <c r="H121" t="s">
        <v>8</v>
      </c>
      <c r="I121" t="s">
        <v>409</v>
      </c>
      <c r="J121" t="s">
        <v>638</v>
      </c>
      <c r="K121" t="str">
        <f>VLOOKUP(A121,Tracking!A:K,9,FALSE)</f>
        <v>NA</v>
      </c>
      <c r="L121" t="b">
        <f t="shared" si="3"/>
        <v>1</v>
      </c>
      <c r="M121" t="b">
        <f t="shared" si="4"/>
        <v>0</v>
      </c>
    </row>
    <row r="122" spans="1:14" hidden="1" x14ac:dyDescent="0.25">
      <c r="A122" t="s">
        <v>760</v>
      </c>
      <c r="B122" t="s">
        <v>35</v>
      </c>
      <c r="C122" t="s">
        <v>761</v>
      </c>
      <c r="D122" t="s">
        <v>635</v>
      </c>
      <c r="E122" t="s">
        <v>8</v>
      </c>
      <c r="F122" t="s">
        <v>7</v>
      </c>
      <c r="G122" t="s">
        <v>53</v>
      </c>
      <c r="H122" t="s">
        <v>734</v>
      </c>
      <c r="I122" t="s">
        <v>409</v>
      </c>
      <c r="J122" t="s">
        <v>638</v>
      </c>
      <c r="K122" t="str">
        <f>VLOOKUP(A122,Tracking!A:K,9,FALSE)</f>
        <v>NA</v>
      </c>
      <c r="L122" t="b">
        <f t="shared" si="3"/>
        <v>1</v>
      </c>
      <c r="M122" t="b">
        <f t="shared" si="4"/>
        <v>0</v>
      </c>
    </row>
    <row r="123" spans="1:14" hidden="1" x14ac:dyDescent="0.25">
      <c r="A123" t="s">
        <v>762</v>
      </c>
      <c r="B123" t="s">
        <v>35</v>
      </c>
      <c r="C123" t="s">
        <v>761</v>
      </c>
      <c r="D123" t="s">
        <v>635</v>
      </c>
      <c r="E123" t="s">
        <v>8</v>
      </c>
      <c r="F123" t="s">
        <v>7</v>
      </c>
      <c r="G123" t="s">
        <v>53</v>
      </c>
      <c r="H123" t="s">
        <v>8</v>
      </c>
      <c r="I123" t="s">
        <v>409</v>
      </c>
      <c r="J123" t="s">
        <v>638</v>
      </c>
      <c r="K123" t="str">
        <f>VLOOKUP(A123,Tracking!A:K,9,FALSE)</f>
        <v>NA</v>
      </c>
      <c r="L123" t="b">
        <f t="shared" si="3"/>
        <v>1</v>
      </c>
      <c r="M123" t="b">
        <f t="shared" si="4"/>
        <v>0</v>
      </c>
    </row>
    <row r="124" spans="1:14" hidden="1" x14ac:dyDescent="0.25">
      <c r="A124" t="s">
        <v>763</v>
      </c>
      <c r="B124" t="s">
        <v>35</v>
      </c>
      <c r="C124" t="s">
        <v>761</v>
      </c>
      <c r="D124" t="s">
        <v>635</v>
      </c>
      <c r="E124" t="s">
        <v>8</v>
      </c>
      <c r="F124" t="s">
        <v>7</v>
      </c>
      <c r="G124" t="s">
        <v>53</v>
      </c>
      <c r="H124" t="s">
        <v>8</v>
      </c>
      <c r="I124" t="s">
        <v>409</v>
      </c>
      <c r="J124" t="s">
        <v>638</v>
      </c>
      <c r="K124" t="str">
        <f>VLOOKUP(A124,Tracking!A:K,9,FALSE)</f>
        <v>NA</v>
      </c>
      <c r="L124" t="b">
        <f t="shared" si="3"/>
        <v>1</v>
      </c>
      <c r="M124" t="b">
        <f t="shared" si="4"/>
        <v>0</v>
      </c>
    </row>
    <row r="125" spans="1:14" hidden="1" x14ac:dyDescent="0.25">
      <c r="A125" t="s">
        <v>764</v>
      </c>
      <c r="B125" t="s">
        <v>35</v>
      </c>
      <c r="C125" t="s">
        <v>761</v>
      </c>
      <c r="D125" t="s">
        <v>635</v>
      </c>
      <c r="E125" t="s">
        <v>8</v>
      </c>
      <c r="F125" t="s">
        <v>7</v>
      </c>
      <c r="G125" t="s">
        <v>53</v>
      </c>
      <c r="H125" t="s">
        <v>409</v>
      </c>
      <c r="I125" t="s">
        <v>8</v>
      </c>
      <c r="J125" t="s">
        <v>638</v>
      </c>
      <c r="K125" t="str">
        <f>VLOOKUP(A125,Tracking!A:K,9,FALSE)</f>
        <v>NA</v>
      </c>
      <c r="L125" t="b">
        <f t="shared" si="3"/>
        <v>1</v>
      </c>
      <c r="M125" t="b">
        <f t="shared" si="4"/>
        <v>0</v>
      </c>
    </row>
    <row r="126" spans="1:14" hidden="1" x14ac:dyDescent="0.25">
      <c r="A126" t="s">
        <v>765</v>
      </c>
      <c r="B126" t="s">
        <v>66</v>
      </c>
      <c r="C126" t="s">
        <v>131</v>
      </c>
      <c r="D126" t="s">
        <v>635</v>
      </c>
      <c r="E126" t="s">
        <v>8</v>
      </c>
      <c r="F126" t="s">
        <v>7</v>
      </c>
      <c r="G126" t="s">
        <v>250</v>
      </c>
      <c r="H126" t="s">
        <v>409</v>
      </c>
      <c r="I126" t="s">
        <v>647</v>
      </c>
      <c r="J126" t="s">
        <v>659</v>
      </c>
      <c r="K126" t="str">
        <f>VLOOKUP(A126,Tracking!A:K,9,FALSE)</f>
        <v>NA</v>
      </c>
      <c r="L126" t="b">
        <f t="shared" si="3"/>
        <v>1</v>
      </c>
      <c r="M126" t="b">
        <f t="shared" si="4"/>
        <v>0</v>
      </c>
    </row>
    <row r="127" spans="1:14" hidden="1" x14ac:dyDescent="0.25">
      <c r="A127" t="s">
        <v>766</v>
      </c>
      <c r="B127" t="s">
        <v>66</v>
      </c>
      <c r="C127" t="s">
        <v>447</v>
      </c>
      <c r="D127" t="s">
        <v>635</v>
      </c>
      <c r="E127" t="s">
        <v>8</v>
      </c>
      <c r="F127" t="s">
        <v>7</v>
      </c>
      <c r="G127" t="s">
        <v>448</v>
      </c>
      <c r="H127" t="s">
        <v>8</v>
      </c>
      <c r="I127" t="s">
        <v>10</v>
      </c>
      <c r="J127" t="s">
        <v>644</v>
      </c>
      <c r="K127" t="str">
        <f>VLOOKUP(A127,Tracking!A:K,9,FALSE)</f>
        <v>NA</v>
      </c>
      <c r="L127" t="b">
        <f t="shared" si="3"/>
        <v>1</v>
      </c>
      <c r="M127" t="b">
        <f t="shared" si="4"/>
        <v>0</v>
      </c>
    </row>
    <row r="128" spans="1:14" hidden="1" x14ac:dyDescent="0.25">
      <c r="A128" t="s">
        <v>767</v>
      </c>
      <c r="B128" t="s">
        <v>66</v>
      </c>
      <c r="C128" t="s">
        <v>768</v>
      </c>
      <c r="D128" t="s">
        <v>635</v>
      </c>
      <c r="E128" t="s">
        <v>1380</v>
      </c>
      <c r="F128" t="s">
        <v>728</v>
      </c>
      <c r="G128" t="s">
        <v>769</v>
      </c>
      <c r="H128" t="s">
        <v>770</v>
      </c>
      <c r="I128" t="s">
        <v>8</v>
      </c>
      <c r="J128" t="s">
        <v>675</v>
      </c>
      <c r="K128" t="str">
        <f>VLOOKUP(A128,Tracking!A:K,9,FALSE)</f>
        <v>Not Ranked</v>
      </c>
      <c r="L128" t="b">
        <f t="shared" si="3"/>
        <v>1</v>
      </c>
      <c r="M128" t="b">
        <f t="shared" si="4"/>
        <v>0</v>
      </c>
    </row>
    <row r="129" spans="1:14" hidden="1" x14ac:dyDescent="0.25">
      <c r="A129" t="s">
        <v>771</v>
      </c>
      <c r="B129" t="s">
        <v>66</v>
      </c>
      <c r="C129" t="s">
        <v>768</v>
      </c>
      <c r="D129" t="s">
        <v>635</v>
      </c>
      <c r="E129" t="s">
        <v>1380</v>
      </c>
      <c r="F129" t="s">
        <v>728</v>
      </c>
      <c r="G129" t="s">
        <v>769</v>
      </c>
      <c r="H129" t="s">
        <v>677</v>
      </c>
      <c r="I129" t="s">
        <v>536</v>
      </c>
      <c r="J129" t="s">
        <v>675</v>
      </c>
      <c r="K129" t="str">
        <f>VLOOKUP(A129,Tracking!A:K,9,FALSE)</f>
        <v>Not Ranked</v>
      </c>
      <c r="L129" t="b">
        <f t="shared" si="3"/>
        <v>1</v>
      </c>
      <c r="M129" t="b">
        <f t="shared" si="4"/>
        <v>0</v>
      </c>
    </row>
    <row r="130" spans="1:14" hidden="1" x14ac:dyDescent="0.25">
      <c r="A130" t="s">
        <v>772</v>
      </c>
      <c r="B130" t="s">
        <v>66</v>
      </c>
      <c r="C130" t="s">
        <v>768</v>
      </c>
      <c r="D130" t="s">
        <v>635</v>
      </c>
      <c r="E130" t="s">
        <v>1380</v>
      </c>
      <c r="F130" t="s">
        <v>728</v>
      </c>
      <c r="G130" t="s">
        <v>769</v>
      </c>
      <c r="H130" t="s">
        <v>677</v>
      </c>
      <c r="I130" t="s">
        <v>536</v>
      </c>
      <c r="J130" t="s">
        <v>675</v>
      </c>
      <c r="K130" t="str">
        <f>VLOOKUP(A130,Tracking!A:K,9,FALSE)</f>
        <v>Not Ranked</v>
      </c>
      <c r="L130" t="b">
        <f t="shared" ref="L130:L193" si="5">K130=E130</f>
        <v>1</v>
      </c>
      <c r="M130" t="b">
        <f t="shared" si="4"/>
        <v>0</v>
      </c>
    </row>
    <row r="131" spans="1:14" hidden="1" x14ac:dyDescent="0.25">
      <c r="A131" t="s">
        <v>773</v>
      </c>
      <c r="B131" t="s">
        <v>66</v>
      </c>
      <c r="C131" t="s">
        <v>768</v>
      </c>
      <c r="D131" t="s">
        <v>774</v>
      </c>
      <c r="E131">
        <v>1</v>
      </c>
      <c r="F131" t="s">
        <v>68</v>
      </c>
      <c r="G131" t="s">
        <v>769</v>
      </c>
      <c r="H131" t="s">
        <v>677</v>
      </c>
      <c r="I131" t="s">
        <v>536</v>
      </c>
      <c r="J131" t="s">
        <v>675</v>
      </c>
      <c r="K131">
        <f>VLOOKUP(A131,Tracking!A:K,9,FALSE)</f>
        <v>1</v>
      </c>
      <c r="L131" t="b">
        <f t="shared" si="5"/>
        <v>1</v>
      </c>
      <c r="M131" t="b">
        <f t="shared" si="4"/>
        <v>0</v>
      </c>
    </row>
    <row r="132" spans="1:14" hidden="1" x14ac:dyDescent="0.25">
      <c r="A132" t="s">
        <v>775</v>
      </c>
      <c r="B132" t="s">
        <v>66</v>
      </c>
      <c r="C132" t="s">
        <v>768</v>
      </c>
      <c r="D132" t="s">
        <v>635</v>
      </c>
      <c r="E132" t="s">
        <v>1380</v>
      </c>
      <c r="F132" t="s">
        <v>7</v>
      </c>
      <c r="G132" t="s">
        <v>776</v>
      </c>
      <c r="H132" t="s">
        <v>8</v>
      </c>
      <c r="I132" t="s">
        <v>426</v>
      </c>
      <c r="J132" t="s">
        <v>680</v>
      </c>
      <c r="K132" t="str">
        <f>VLOOKUP(A132,Tracking!A:K,9,FALSE)</f>
        <v>Not Ranked</v>
      </c>
      <c r="L132" t="b">
        <f t="shared" si="5"/>
        <v>1</v>
      </c>
      <c r="M132" t="b">
        <f t="shared" si="4"/>
        <v>0</v>
      </c>
    </row>
    <row r="133" spans="1:14" hidden="1" x14ac:dyDescent="0.25">
      <c r="A133" t="s">
        <v>777</v>
      </c>
      <c r="B133" t="s">
        <v>66</v>
      </c>
      <c r="C133" t="s">
        <v>768</v>
      </c>
      <c r="D133" t="s">
        <v>635</v>
      </c>
      <c r="E133" t="s">
        <v>1380</v>
      </c>
      <c r="F133" t="s">
        <v>7</v>
      </c>
      <c r="G133" t="s">
        <v>776</v>
      </c>
      <c r="H133" t="s">
        <v>8</v>
      </c>
      <c r="I133" t="s">
        <v>426</v>
      </c>
      <c r="J133" t="s">
        <v>680</v>
      </c>
      <c r="K133" t="str">
        <f>VLOOKUP(A133,Tracking!A:K,9,FALSE)</f>
        <v>Not Ranked</v>
      </c>
      <c r="L133" t="b">
        <f t="shared" si="5"/>
        <v>1</v>
      </c>
      <c r="M133" t="b">
        <f t="shared" si="4"/>
        <v>0</v>
      </c>
    </row>
    <row r="134" spans="1:14" hidden="1" x14ac:dyDescent="0.25">
      <c r="A134" t="s">
        <v>193</v>
      </c>
      <c r="B134" t="s">
        <v>4</v>
      </c>
      <c r="C134" t="s">
        <v>194</v>
      </c>
      <c r="D134" t="s">
        <v>19</v>
      </c>
      <c r="E134">
        <v>1</v>
      </c>
      <c r="F134" t="s">
        <v>7</v>
      </c>
      <c r="G134" t="s">
        <v>195</v>
      </c>
      <c r="H134" t="s">
        <v>196</v>
      </c>
      <c r="I134" t="s">
        <v>197</v>
      </c>
      <c r="J134" t="s">
        <v>11</v>
      </c>
      <c r="K134">
        <f>VLOOKUP(A134,Tracking!A:K,9,FALSE)</f>
        <v>1</v>
      </c>
      <c r="L134" t="b">
        <f t="shared" si="5"/>
        <v>1</v>
      </c>
      <c r="M134" t="b">
        <f t="shared" si="4"/>
        <v>0</v>
      </c>
    </row>
    <row r="135" spans="1:14" hidden="1" x14ac:dyDescent="0.25">
      <c r="A135" t="s">
        <v>920</v>
      </c>
      <c r="B135" t="s">
        <v>4</v>
      </c>
      <c r="C135" t="s">
        <v>194</v>
      </c>
      <c r="D135" t="s">
        <v>918</v>
      </c>
      <c r="E135">
        <v>1</v>
      </c>
      <c r="F135" t="s">
        <v>7</v>
      </c>
      <c r="G135" t="s">
        <v>8</v>
      </c>
      <c r="H135" t="s">
        <v>8</v>
      </c>
      <c r="I135" t="s">
        <v>8</v>
      </c>
      <c r="K135">
        <f>VLOOKUP(A135,Tracking!A:K,9,FALSE)</f>
        <v>1</v>
      </c>
      <c r="L135" t="b">
        <f t="shared" si="5"/>
        <v>1</v>
      </c>
      <c r="M135" t="b">
        <f t="shared" si="4"/>
        <v>0</v>
      </c>
    </row>
    <row r="136" spans="1:14" hidden="1" x14ac:dyDescent="0.25">
      <c r="A136" t="s">
        <v>198</v>
      </c>
      <c r="B136" t="s">
        <v>35</v>
      </c>
      <c r="C136" t="s">
        <v>199</v>
      </c>
      <c r="D136" t="s">
        <v>13</v>
      </c>
      <c r="E136">
        <v>1</v>
      </c>
      <c r="F136" t="s">
        <v>37</v>
      </c>
      <c r="G136" t="s">
        <v>8</v>
      </c>
      <c r="H136" t="s">
        <v>200</v>
      </c>
      <c r="I136" t="s">
        <v>201</v>
      </c>
      <c r="J136" t="s">
        <v>43</v>
      </c>
      <c r="K136" t="str">
        <f>VLOOKUP(A136,Tracking!A:K,9,FALSE)</f>
        <v>NA</v>
      </c>
      <c r="L136" t="b">
        <f t="shared" si="5"/>
        <v>0</v>
      </c>
      <c r="M136" t="b">
        <f t="shared" si="4"/>
        <v>0</v>
      </c>
      <c r="N136" t="s">
        <v>1382</v>
      </c>
    </row>
    <row r="137" spans="1:14" hidden="1" x14ac:dyDescent="0.25">
      <c r="A137" t="s">
        <v>202</v>
      </c>
      <c r="B137" t="s">
        <v>35</v>
      </c>
      <c r="C137" t="s">
        <v>199</v>
      </c>
      <c r="D137" t="s">
        <v>13</v>
      </c>
      <c r="E137">
        <v>2</v>
      </c>
      <c r="F137" t="s">
        <v>37</v>
      </c>
      <c r="G137" t="s">
        <v>8</v>
      </c>
      <c r="H137" t="s">
        <v>203</v>
      </c>
      <c r="I137" t="s">
        <v>204</v>
      </c>
      <c r="J137" t="s">
        <v>43</v>
      </c>
      <c r="K137" t="str">
        <f>VLOOKUP(A137,Tracking!A:K,9,FALSE)</f>
        <v>NA</v>
      </c>
      <c r="L137" t="b">
        <f t="shared" si="5"/>
        <v>0</v>
      </c>
      <c r="M137" t="b">
        <f t="shared" si="4"/>
        <v>0</v>
      </c>
      <c r="N137" t="s">
        <v>1382</v>
      </c>
    </row>
    <row r="138" spans="1:14" hidden="1" x14ac:dyDescent="0.25">
      <c r="A138" t="s">
        <v>778</v>
      </c>
      <c r="B138" t="s">
        <v>66</v>
      </c>
      <c r="C138" t="s">
        <v>779</v>
      </c>
      <c r="D138" t="s">
        <v>635</v>
      </c>
      <c r="E138" t="s">
        <v>8</v>
      </c>
      <c r="F138" t="s">
        <v>60</v>
      </c>
      <c r="G138" t="s">
        <v>673</v>
      </c>
      <c r="H138" t="s">
        <v>674</v>
      </c>
      <c r="I138" t="s">
        <v>8</v>
      </c>
      <c r="J138" t="s">
        <v>751</v>
      </c>
      <c r="K138" t="str">
        <f>VLOOKUP(A138,Tracking!A:K,9,FALSE)</f>
        <v>NA</v>
      </c>
      <c r="L138" t="b">
        <f t="shared" si="5"/>
        <v>1</v>
      </c>
      <c r="M138" t="b">
        <f t="shared" si="4"/>
        <v>0</v>
      </c>
    </row>
    <row r="139" spans="1:14" hidden="1" x14ac:dyDescent="0.25">
      <c r="A139" t="s">
        <v>780</v>
      </c>
      <c r="B139" t="s">
        <v>35</v>
      </c>
      <c r="C139" t="s">
        <v>206</v>
      </c>
      <c r="D139" t="s">
        <v>635</v>
      </c>
      <c r="E139" t="s">
        <v>8</v>
      </c>
      <c r="F139" t="s">
        <v>7</v>
      </c>
      <c r="G139" t="s">
        <v>38</v>
      </c>
      <c r="H139" t="s">
        <v>656</v>
      </c>
      <c r="I139" t="s">
        <v>781</v>
      </c>
      <c r="J139" t="s">
        <v>659</v>
      </c>
      <c r="K139" t="str">
        <f>VLOOKUP(A139,Tracking!A:K,9,FALSE)</f>
        <v>NA</v>
      </c>
      <c r="L139" t="b">
        <f t="shared" si="5"/>
        <v>1</v>
      </c>
      <c r="M139" t="b">
        <f t="shared" si="4"/>
        <v>0</v>
      </c>
    </row>
    <row r="140" spans="1:14" hidden="1" x14ac:dyDescent="0.25">
      <c r="A140" t="s">
        <v>205</v>
      </c>
      <c r="B140" t="s">
        <v>35</v>
      </c>
      <c r="C140" t="s">
        <v>206</v>
      </c>
      <c r="D140" t="s">
        <v>19</v>
      </c>
      <c r="E140">
        <v>2</v>
      </c>
      <c r="F140" t="s">
        <v>7</v>
      </c>
      <c r="G140" t="s">
        <v>38</v>
      </c>
      <c r="H140" t="s">
        <v>207</v>
      </c>
      <c r="I140" t="s">
        <v>208</v>
      </c>
      <c r="J140" t="s">
        <v>43</v>
      </c>
      <c r="K140" t="str">
        <f>VLOOKUP(A140,Tracking!A:K,9,FALSE)</f>
        <v>NA</v>
      </c>
      <c r="L140" t="b">
        <f t="shared" si="5"/>
        <v>0</v>
      </c>
      <c r="M140" t="b">
        <f t="shared" si="4"/>
        <v>0</v>
      </c>
      <c r="N140" t="s">
        <v>1382</v>
      </c>
    </row>
    <row r="141" spans="1:14" hidden="1" x14ac:dyDescent="0.25">
      <c r="A141" t="s">
        <v>209</v>
      </c>
      <c r="B141" t="s">
        <v>35</v>
      </c>
      <c r="C141" t="s">
        <v>206</v>
      </c>
      <c r="D141" t="s">
        <v>19</v>
      </c>
      <c r="E141">
        <v>3</v>
      </c>
      <c r="F141" t="s">
        <v>7</v>
      </c>
      <c r="G141" t="s">
        <v>38</v>
      </c>
      <c r="H141" t="s">
        <v>210</v>
      </c>
      <c r="I141" t="s">
        <v>211</v>
      </c>
      <c r="J141" t="s">
        <v>43</v>
      </c>
      <c r="K141" t="str">
        <f>VLOOKUP(A141,Tracking!A:K,9,FALSE)</f>
        <v>NA</v>
      </c>
      <c r="L141" t="b">
        <f t="shared" si="5"/>
        <v>0</v>
      </c>
      <c r="M141" t="b">
        <f t="shared" si="4"/>
        <v>0</v>
      </c>
      <c r="N141" t="s">
        <v>1382</v>
      </c>
    </row>
    <row r="142" spans="1:14" hidden="1" x14ac:dyDescent="0.25">
      <c r="A142" t="s">
        <v>212</v>
      </c>
      <c r="B142" t="s">
        <v>35</v>
      </c>
      <c r="C142" t="s">
        <v>206</v>
      </c>
      <c r="D142" t="s">
        <v>19</v>
      </c>
      <c r="E142">
        <v>1</v>
      </c>
      <c r="F142" t="s">
        <v>7</v>
      </c>
      <c r="G142" t="s">
        <v>38</v>
      </c>
      <c r="H142" t="s">
        <v>210</v>
      </c>
      <c r="I142" t="s">
        <v>211</v>
      </c>
      <c r="J142" t="s">
        <v>43</v>
      </c>
      <c r="K142" t="str">
        <f>VLOOKUP(A142,Tracking!A:K,9,FALSE)</f>
        <v>NA</v>
      </c>
      <c r="L142" t="b">
        <f t="shared" si="5"/>
        <v>0</v>
      </c>
      <c r="M142" t="b">
        <f t="shared" si="4"/>
        <v>0</v>
      </c>
      <c r="N142" t="s">
        <v>1382</v>
      </c>
    </row>
    <row r="143" spans="1:14" hidden="1" x14ac:dyDescent="0.25">
      <c r="A143" t="s">
        <v>213</v>
      </c>
      <c r="B143" t="s">
        <v>35</v>
      </c>
      <c r="C143" t="s">
        <v>206</v>
      </c>
      <c r="D143" t="s">
        <v>19</v>
      </c>
      <c r="E143">
        <v>1</v>
      </c>
      <c r="F143" t="s">
        <v>7</v>
      </c>
      <c r="G143" t="s">
        <v>38</v>
      </c>
      <c r="H143" t="s">
        <v>210</v>
      </c>
      <c r="I143" t="s">
        <v>214</v>
      </c>
      <c r="J143" t="s">
        <v>43</v>
      </c>
      <c r="K143" t="str">
        <f>VLOOKUP(A143,Tracking!A:K,9,FALSE)</f>
        <v>NA</v>
      </c>
      <c r="L143" t="b">
        <f t="shared" si="5"/>
        <v>0</v>
      </c>
      <c r="M143" t="b">
        <f t="shared" si="4"/>
        <v>0</v>
      </c>
      <c r="N143" t="s">
        <v>1382</v>
      </c>
    </row>
    <row r="144" spans="1:14" hidden="1" x14ac:dyDescent="0.25">
      <c r="A144" t="s">
        <v>782</v>
      </c>
      <c r="B144" t="s">
        <v>66</v>
      </c>
      <c r="C144" t="s">
        <v>216</v>
      </c>
      <c r="D144" t="s">
        <v>635</v>
      </c>
      <c r="E144" t="s">
        <v>8</v>
      </c>
      <c r="F144" t="s">
        <v>783</v>
      </c>
      <c r="G144" t="s">
        <v>217</v>
      </c>
      <c r="H144" t="s">
        <v>784</v>
      </c>
      <c r="I144" t="s">
        <v>8</v>
      </c>
      <c r="J144" t="s">
        <v>785</v>
      </c>
      <c r="K144" t="str">
        <f>VLOOKUP(A144,Tracking!A:K,9,FALSE)</f>
        <v>NA</v>
      </c>
      <c r="L144" t="b">
        <f t="shared" si="5"/>
        <v>1</v>
      </c>
      <c r="M144" t="b">
        <f t="shared" si="4"/>
        <v>0</v>
      </c>
    </row>
    <row r="145" spans="1:14" hidden="1" x14ac:dyDescent="0.25">
      <c r="A145" t="s">
        <v>215</v>
      </c>
      <c r="B145" t="s">
        <v>66</v>
      </c>
      <c r="C145" t="s">
        <v>216</v>
      </c>
      <c r="D145" t="s">
        <v>19</v>
      </c>
      <c r="E145">
        <v>1</v>
      </c>
      <c r="F145" t="s">
        <v>37</v>
      </c>
      <c r="G145" t="s">
        <v>217</v>
      </c>
      <c r="H145" t="s">
        <v>218</v>
      </c>
      <c r="I145" t="s">
        <v>219</v>
      </c>
      <c r="J145" t="s">
        <v>220</v>
      </c>
      <c r="K145" t="str">
        <f>VLOOKUP(A145,Tracking!A:K,9,FALSE)</f>
        <v>NA</v>
      </c>
      <c r="L145" t="b">
        <f t="shared" si="5"/>
        <v>0</v>
      </c>
      <c r="M145" t="b">
        <f t="shared" si="4"/>
        <v>0</v>
      </c>
      <c r="N145" t="s">
        <v>1382</v>
      </c>
    </row>
    <row r="146" spans="1:14" hidden="1" x14ac:dyDescent="0.25">
      <c r="A146" t="s">
        <v>221</v>
      </c>
      <c r="B146" t="s">
        <v>66</v>
      </c>
      <c r="C146" t="s">
        <v>216</v>
      </c>
      <c r="D146" t="s">
        <v>19</v>
      </c>
      <c r="E146">
        <v>2</v>
      </c>
      <c r="F146" t="s">
        <v>37</v>
      </c>
      <c r="G146" t="s">
        <v>217</v>
      </c>
      <c r="H146" t="s">
        <v>222</v>
      </c>
      <c r="I146" t="s">
        <v>223</v>
      </c>
      <c r="J146" t="s">
        <v>11</v>
      </c>
      <c r="K146" t="str">
        <f>VLOOKUP(A146,Tracking!A:K,9,FALSE)</f>
        <v>NA</v>
      </c>
      <c r="L146" t="b">
        <f t="shared" si="5"/>
        <v>0</v>
      </c>
      <c r="M146" t="b">
        <f t="shared" si="4"/>
        <v>0</v>
      </c>
      <c r="N146" t="s">
        <v>1382</v>
      </c>
    </row>
    <row r="147" spans="1:14" hidden="1" x14ac:dyDescent="0.25">
      <c r="A147" t="s">
        <v>224</v>
      </c>
      <c r="B147" t="s">
        <v>66</v>
      </c>
      <c r="C147" t="s">
        <v>216</v>
      </c>
      <c r="D147" t="s">
        <v>19</v>
      </c>
      <c r="E147">
        <v>1</v>
      </c>
      <c r="F147" t="s">
        <v>37</v>
      </c>
      <c r="G147" t="s">
        <v>217</v>
      </c>
      <c r="H147" t="s">
        <v>225</v>
      </c>
      <c r="I147" t="s">
        <v>226</v>
      </c>
      <c r="J147" t="s">
        <v>11</v>
      </c>
      <c r="K147" t="str">
        <f>VLOOKUP(A147,Tracking!A:K,9,FALSE)</f>
        <v>NA</v>
      </c>
      <c r="L147" t="b">
        <f t="shared" si="5"/>
        <v>0</v>
      </c>
      <c r="M147" t="b">
        <f t="shared" si="4"/>
        <v>0</v>
      </c>
      <c r="N147" t="s">
        <v>1382</v>
      </c>
    </row>
    <row r="148" spans="1:14" hidden="1" x14ac:dyDescent="0.25">
      <c r="A148" t="s">
        <v>227</v>
      </c>
      <c r="B148" t="s">
        <v>66</v>
      </c>
      <c r="C148" t="s">
        <v>216</v>
      </c>
      <c r="D148" t="s">
        <v>19</v>
      </c>
      <c r="E148">
        <v>2</v>
      </c>
      <c r="F148" t="s">
        <v>37</v>
      </c>
      <c r="G148" t="s">
        <v>217</v>
      </c>
      <c r="H148" t="s">
        <v>228</v>
      </c>
      <c r="I148" t="s">
        <v>229</v>
      </c>
      <c r="J148" t="s">
        <v>230</v>
      </c>
      <c r="K148" t="str">
        <f>VLOOKUP(A148,Tracking!A:K,9,FALSE)</f>
        <v>NA</v>
      </c>
      <c r="L148" t="b">
        <f t="shared" si="5"/>
        <v>0</v>
      </c>
      <c r="M148" t="b">
        <f t="shared" si="4"/>
        <v>0</v>
      </c>
      <c r="N148" t="s">
        <v>1382</v>
      </c>
    </row>
    <row r="149" spans="1:14" hidden="1" x14ac:dyDescent="0.25">
      <c r="A149" t="s">
        <v>231</v>
      </c>
      <c r="B149" t="s">
        <v>66</v>
      </c>
      <c r="C149" t="s">
        <v>216</v>
      </c>
      <c r="D149" t="s">
        <v>19</v>
      </c>
      <c r="E149">
        <v>3</v>
      </c>
      <c r="F149" t="s">
        <v>37</v>
      </c>
      <c r="G149" t="s">
        <v>217</v>
      </c>
      <c r="H149" t="s">
        <v>232</v>
      </c>
      <c r="I149" t="s">
        <v>233</v>
      </c>
      <c r="J149" t="s">
        <v>230</v>
      </c>
      <c r="K149" t="str">
        <f>VLOOKUP(A149,Tracking!A:K,9,FALSE)</f>
        <v>NA</v>
      </c>
      <c r="L149" t="b">
        <f t="shared" si="5"/>
        <v>0</v>
      </c>
      <c r="M149" t="b">
        <f t="shared" si="4"/>
        <v>0</v>
      </c>
      <c r="N149" t="s">
        <v>1382</v>
      </c>
    </row>
    <row r="150" spans="1:14" hidden="1" x14ac:dyDescent="0.25">
      <c r="A150" t="s">
        <v>234</v>
      </c>
      <c r="B150" t="s">
        <v>4</v>
      </c>
      <c r="C150" t="s">
        <v>235</v>
      </c>
      <c r="D150" t="s">
        <v>19</v>
      </c>
      <c r="E150">
        <v>2</v>
      </c>
      <c r="F150" t="s">
        <v>7</v>
      </c>
      <c r="G150" t="s">
        <v>236</v>
      </c>
      <c r="H150" t="s">
        <v>237</v>
      </c>
      <c r="I150" t="s">
        <v>238</v>
      </c>
      <c r="J150" t="s">
        <v>11</v>
      </c>
      <c r="K150">
        <f>VLOOKUP(A150,Tracking!A:K,9,FALSE)</f>
        <v>2</v>
      </c>
      <c r="L150" t="b">
        <f t="shared" si="5"/>
        <v>1</v>
      </c>
      <c r="M150" t="b">
        <f t="shared" si="4"/>
        <v>0</v>
      </c>
    </row>
    <row r="151" spans="1:14" hidden="1" x14ac:dyDescent="0.25">
      <c r="A151" t="s">
        <v>239</v>
      </c>
      <c r="B151" t="s">
        <v>4</v>
      </c>
      <c r="C151" t="s">
        <v>235</v>
      </c>
      <c r="D151" t="s">
        <v>33</v>
      </c>
      <c r="E151">
        <v>1</v>
      </c>
      <c r="F151" t="s">
        <v>7</v>
      </c>
      <c r="G151" t="s">
        <v>236</v>
      </c>
      <c r="H151" t="s">
        <v>240</v>
      </c>
      <c r="I151" t="s">
        <v>29</v>
      </c>
      <c r="J151" t="s">
        <v>11</v>
      </c>
      <c r="K151">
        <f>VLOOKUP(A151,Tracking!A:K,9,FALSE)</f>
        <v>1</v>
      </c>
      <c r="L151" t="b">
        <f t="shared" si="5"/>
        <v>1</v>
      </c>
      <c r="M151" t="b">
        <f t="shared" si="4"/>
        <v>0</v>
      </c>
    </row>
    <row r="152" spans="1:14" hidden="1" x14ac:dyDescent="0.25">
      <c r="A152" t="s">
        <v>241</v>
      </c>
      <c r="B152" t="s">
        <v>4</v>
      </c>
      <c r="C152" t="s">
        <v>235</v>
      </c>
      <c r="D152" t="s">
        <v>19</v>
      </c>
      <c r="E152">
        <v>1</v>
      </c>
      <c r="F152" t="s">
        <v>7</v>
      </c>
      <c r="G152" t="s">
        <v>236</v>
      </c>
      <c r="H152" t="s">
        <v>242</v>
      </c>
      <c r="I152" t="s">
        <v>29</v>
      </c>
      <c r="J152" t="s">
        <v>16</v>
      </c>
      <c r="K152">
        <f>VLOOKUP(A152,Tracking!A:K,9,FALSE)</f>
        <v>1</v>
      </c>
      <c r="L152" t="b">
        <f t="shared" si="5"/>
        <v>1</v>
      </c>
      <c r="M152" t="b">
        <f t="shared" si="4"/>
        <v>0</v>
      </c>
    </row>
    <row r="153" spans="1:14" hidden="1" x14ac:dyDescent="0.25">
      <c r="A153" t="s">
        <v>243</v>
      </c>
      <c r="B153" t="s">
        <v>158</v>
      </c>
      <c r="C153" t="s">
        <v>244</v>
      </c>
      <c r="D153" t="s">
        <v>19</v>
      </c>
      <c r="E153">
        <v>1</v>
      </c>
      <c r="F153" t="s">
        <v>68</v>
      </c>
      <c r="G153" t="s">
        <v>245</v>
      </c>
      <c r="H153" t="s">
        <v>246</v>
      </c>
      <c r="I153" t="s">
        <v>247</v>
      </c>
      <c r="J153" t="s">
        <v>11</v>
      </c>
      <c r="K153">
        <f>VLOOKUP(A153,Tracking!A:K,9,FALSE)</f>
        <v>1</v>
      </c>
      <c r="L153" t="b">
        <f t="shared" si="5"/>
        <v>1</v>
      </c>
      <c r="M153" t="b">
        <f t="shared" si="4"/>
        <v>0</v>
      </c>
    </row>
    <row r="154" spans="1:14" hidden="1" x14ac:dyDescent="0.25">
      <c r="A154" t="s">
        <v>786</v>
      </c>
      <c r="B154" t="s">
        <v>158</v>
      </c>
      <c r="C154" t="s">
        <v>244</v>
      </c>
      <c r="D154" t="s">
        <v>774</v>
      </c>
      <c r="E154">
        <v>1</v>
      </c>
      <c r="F154" t="s">
        <v>68</v>
      </c>
      <c r="G154" t="s">
        <v>245</v>
      </c>
      <c r="H154" t="s">
        <v>787</v>
      </c>
      <c r="I154" t="s">
        <v>788</v>
      </c>
      <c r="J154" t="s">
        <v>789</v>
      </c>
      <c r="K154">
        <f>VLOOKUP(A154,Tracking!A:K,9,FALSE)</f>
        <v>1</v>
      </c>
      <c r="L154" t="b">
        <f t="shared" si="5"/>
        <v>1</v>
      </c>
      <c r="M154" t="b">
        <f t="shared" si="4"/>
        <v>0</v>
      </c>
    </row>
    <row r="155" spans="1:14" hidden="1" x14ac:dyDescent="0.25">
      <c r="A155" t="s">
        <v>790</v>
      </c>
      <c r="B155" t="s">
        <v>158</v>
      </c>
      <c r="C155" t="s">
        <v>244</v>
      </c>
      <c r="D155" t="s">
        <v>635</v>
      </c>
      <c r="E155">
        <v>2</v>
      </c>
      <c r="F155" t="s">
        <v>728</v>
      </c>
      <c r="G155" t="s">
        <v>245</v>
      </c>
      <c r="H155" t="s">
        <v>791</v>
      </c>
      <c r="I155" t="s">
        <v>792</v>
      </c>
      <c r="J155" t="s">
        <v>789</v>
      </c>
      <c r="K155">
        <f>VLOOKUP(A155,Tracking!A:K,9,FALSE)</f>
        <v>2</v>
      </c>
      <c r="L155" t="b">
        <f t="shared" si="5"/>
        <v>1</v>
      </c>
      <c r="M155" t="b">
        <f t="shared" si="4"/>
        <v>0</v>
      </c>
    </row>
    <row r="156" spans="1:14" hidden="1" x14ac:dyDescent="0.25">
      <c r="A156" t="s">
        <v>793</v>
      </c>
      <c r="B156" t="s">
        <v>158</v>
      </c>
      <c r="C156" t="s">
        <v>244</v>
      </c>
      <c r="D156" t="s">
        <v>635</v>
      </c>
      <c r="E156">
        <v>3</v>
      </c>
      <c r="F156" t="s">
        <v>728</v>
      </c>
      <c r="G156" t="s">
        <v>794</v>
      </c>
      <c r="H156" t="s">
        <v>795</v>
      </c>
      <c r="I156" t="s">
        <v>734</v>
      </c>
      <c r="J156" t="s">
        <v>785</v>
      </c>
      <c r="K156">
        <f>VLOOKUP(A156,Tracking!A:K,9,FALSE)</f>
        <v>3</v>
      </c>
      <c r="L156" t="b">
        <f t="shared" si="5"/>
        <v>1</v>
      </c>
      <c r="M156" t="b">
        <f t="shared" si="4"/>
        <v>0</v>
      </c>
    </row>
    <row r="157" spans="1:14" hidden="1" x14ac:dyDescent="0.25">
      <c r="A157" t="s">
        <v>796</v>
      </c>
      <c r="B157" t="s">
        <v>158</v>
      </c>
      <c r="C157" t="s">
        <v>244</v>
      </c>
      <c r="D157" t="s">
        <v>635</v>
      </c>
      <c r="E157" t="s">
        <v>8</v>
      </c>
      <c r="F157" t="s">
        <v>728</v>
      </c>
      <c r="G157" t="s">
        <v>245</v>
      </c>
      <c r="H157" t="s">
        <v>797</v>
      </c>
      <c r="I157" t="s">
        <v>409</v>
      </c>
      <c r="J157" t="s">
        <v>745</v>
      </c>
      <c r="K157" t="str">
        <f>VLOOKUP(A157,Tracking!A:K,9,FALSE)</f>
        <v>NA</v>
      </c>
      <c r="L157" t="b">
        <f t="shared" si="5"/>
        <v>1</v>
      </c>
      <c r="M157" t="b">
        <f t="shared" si="4"/>
        <v>0</v>
      </c>
    </row>
    <row r="158" spans="1:14" hidden="1" x14ac:dyDescent="0.25">
      <c r="A158" t="s">
        <v>798</v>
      </c>
      <c r="B158" t="s">
        <v>158</v>
      </c>
      <c r="C158" t="s">
        <v>244</v>
      </c>
      <c r="D158" t="s">
        <v>635</v>
      </c>
      <c r="E158" t="s">
        <v>8</v>
      </c>
      <c r="F158" t="s">
        <v>728</v>
      </c>
      <c r="G158" t="s">
        <v>245</v>
      </c>
      <c r="H158" t="s">
        <v>797</v>
      </c>
      <c r="I158" t="s">
        <v>663</v>
      </c>
      <c r="J158" t="s">
        <v>789</v>
      </c>
      <c r="K158" t="str">
        <f>VLOOKUP(A158,Tracking!A:K,9,FALSE)</f>
        <v>NA</v>
      </c>
      <c r="L158" t="b">
        <f t="shared" si="5"/>
        <v>1</v>
      </c>
      <c r="M158" t="b">
        <f t="shared" si="4"/>
        <v>0</v>
      </c>
    </row>
    <row r="159" spans="1:14" hidden="1" x14ac:dyDescent="0.25">
      <c r="A159" t="s">
        <v>799</v>
      </c>
      <c r="B159" t="s">
        <v>158</v>
      </c>
      <c r="C159" t="s">
        <v>244</v>
      </c>
      <c r="D159" t="s">
        <v>635</v>
      </c>
      <c r="E159" t="s">
        <v>8</v>
      </c>
      <c r="F159" t="s">
        <v>728</v>
      </c>
      <c r="G159" t="s">
        <v>800</v>
      </c>
      <c r="H159" t="s">
        <v>797</v>
      </c>
      <c r="I159" t="s">
        <v>8</v>
      </c>
      <c r="J159" t="s">
        <v>751</v>
      </c>
      <c r="K159" t="str">
        <f>VLOOKUP(A159,Tracking!A:K,9,FALSE)</f>
        <v>NA</v>
      </c>
      <c r="L159" t="b">
        <f t="shared" si="5"/>
        <v>1</v>
      </c>
      <c r="M159" t="b">
        <f t="shared" si="4"/>
        <v>0</v>
      </c>
    </row>
    <row r="160" spans="1:14" hidden="1" x14ac:dyDescent="0.25">
      <c r="A160" t="s">
        <v>801</v>
      </c>
      <c r="B160" t="s">
        <v>158</v>
      </c>
      <c r="C160" t="s">
        <v>244</v>
      </c>
      <c r="D160" t="s">
        <v>635</v>
      </c>
      <c r="E160" t="s">
        <v>8</v>
      </c>
      <c r="F160" t="s">
        <v>728</v>
      </c>
      <c r="G160" t="s">
        <v>245</v>
      </c>
      <c r="H160" t="s">
        <v>734</v>
      </c>
      <c r="I160" t="s">
        <v>802</v>
      </c>
      <c r="J160" t="s">
        <v>745</v>
      </c>
      <c r="K160" t="str">
        <f>VLOOKUP(A160,Tracking!A:K,9,FALSE)</f>
        <v>NA</v>
      </c>
      <c r="L160" t="b">
        <f t="shared" si="5"/>
        <v>1</v>
      </c>
      <c r="M160" t="b">
        <f t="shared" si="4"/>
        <v>0</v>
      </c>
    </row>
    <row r="161" spans="1:14" hidden="1" x14ac:dyDescent="0.25">
      <c r="A161" t="s">
        <v>803</v>
      </c>
      <c r="B161" t="s">
        <v>158</v>
      </c>
      <c r="C161" t="s">
        <v>244</v>
      </c>
      <c r="D161" t="s">
        <v>635</v>
      </c>
      <c r="E161" t="s">
        <v>8</v>
      </c>
      <c r="F161" t="s">
        <v>60</v>
      </c>
      <c r="G161" t="s">
        <v>673</v>
      </c>
      <c r="H161" t="s">
        <v>8</v>
      </c>
      <c r="I161" t="s">
        <v>674</v>
      </c>
      <c r="J161" t="s">
        <v>751</v>
      </c>
      <c r="K161" t="str">
        <f>VLOOKUP(A161,Tracking!A:K,9,FALSE)</f>
        <v>NA</v>
      </c>
      <c r="L161" t="b">
        <f t="shared" si="5"/>
        <v>1</v>
      </c>
      <c r="M161" t="b">
        <f t="shared" si="4"/>
        <v>0</v>
      </c>
    </row>
    <row r="162" spans="1:14" hidden="1" x14ac:dyDescent="0.25">
      <c r="A162" t="s">
        <v>804</v>
      </c>
      <c r="B162" t="s">
        <v>158</v>
      </c>
      <c r="C162" t="s">
        <v>244</v>
      </c>
      <c r="D162" t="s">
        <v>635</v>
      </c>
      <c r="E162" t="s">
        <v>8</v>
      </c>
      <c r="F162" t="s">
        <v>728</v>
      </c>
      <c r="G162" t="s">
        <v>245</v>
      </c>
      <c r="H162" t="s">
        <v>734</v>
      </c>
      <c r="I162" t="s">
        <v>802</v>
      </c>
      <c r="J162" t="s">
        <v>745</v>
      </c>
      <c r="K162" t="str">
        <f>VLOOKUP(A162,Tracking!A:K,9,FALSE)</f>
        <v>NA</v>
      </c>
      <c r="L162" t="b">
        <f t="shared" si="5"/>
        <v>1</v>
      </c>
      <c r="M162" t="b">
        <f t="shared" si="4"/>
        <v>0</v>
      </c>
    </row>
    <row r="163" spans="1:14" hidden="1" x14ac:dyDescent="0.25">
      <c r="A163" t="s">
        <v>805</v>
      </c>
      <c r="B163" t="s">
        <v>158</v>
      </c>
      <c r="C163" t="s">
        <v>693</v>
      </c>
      <c r="D163" t="s">
        <v>635</v>
      </c>
      <c r="E163" t="s">
        <v>8</v>
      </c>
      <c r="F163" t="s">
        <v>60</v>
      </c>
      <c r="G163" t="s">
        <v>806</v>
      </c>
      <c r="H163" t="s">
        <v>807</v>
      </c>
      <c r="I163" t="s">
        <v>753</v>
      </c>
      <c r="J163" t="s">
        <v>808</v>
      </c>
      <c r="K163" t="str">
        <f>VLOOKUP(A163,Tracking!A:K,9,FALSE)</f>
        <v>NA</v>
      </c>
      <c r="L163" t="b">
        <f t="shared" si="5"/>
        <v>1</v>
      </c>
      <c r="M163" t="b">
        <f t="shared" si="4"/>
        <v>0</v>
      </c>
    </row>
    <row r="164" spans="1:14" hidden="1" x14ac:dyDescent="0.25">
      <c r="A164" t="s">
        <v>809</v>
      </c>
      <c r="B164" t="s">
        <v>158</v>
      </c>
      <c r="C164" t="s">
        <v>693</v>
      </c>
      <c r="D164" t="s">
        <v>635</v>
      </c>
      <c r="E164" t="s">
        <v>8</v>
      </c>
      <c r="F164" t="s">
        <v>60</v>
      </c>
      <c r="G164" t="s">
        <v>806</v>
      </c>
      <c r="H164" t="s">
        <v>807</v>
      </c>
      <c r="I164" t="s">
        <v>637</v>
      </c>
      <c r="J164" t="s">
        <v>810</v>
      </c>
      <c r="K164" t="str">
        <f>VLOOKUP(A164,Tracking!A:K,9,FALSE)</f>
        <v>NA</v>
      </c>
      <c r="L164" t="b">
        <f t="shared" si="5"/>
        <v>1</v>
      </c>
      <c r="M164" t="b">
        <f t="shared" si="4"/>
        <v>0</v>
      </c>
    </row>
    <row r="165" spans="1:14" hidden="1" x14ac:dyDescent="0.25">
      <c r="A165" t="s">
        <v>811</v>
      </c>
      <c r="B165" t="s">
        <v>158</v>
      </c>
      <c r="C165" t="s">
        <v>693</v>
      </c>
      <c r="D165" t="s">
        <v>635</v>
      </c>
      <c r="E165" t="s">
        <v>8</v>
      </c>
      <c r="F165" t="s">
        <v>60</v>
      </c>
      <c r="G165" t="s">
        <v>806</v>
      </c>
      <c r="H165" t="s">
        <v>807</v>
      </c>
      <c r="I165" t="s">
        <v>637</v>
      </c>
      <c r="J165" t="s">
        <v>810</v>
      </c>
      <c r="K165" t="str">
        <f>VLOOKUP(A165,Tracking!A:K,9,FALSE)</f>
        <v>NA</v>
      </c>
      <c r="L165" t="b">
        <f t="shared" si="5"/>
        <v>1</v>
      </c>
      <c r="M165" t="b">
        <f t="shared" si="4"/>
        <v>0</v>
      </c>
    </row>
    <row r="166" spans="1:14" hidden="1" x14ac:dyDescent="0.25">
      <c r="A166" t="s">
        <v>812</v>
      </c>
      <c r="B166" t="s">
        <v>158</v>
      </c>
      <c r="C166" t="s">
        <v>693</v>
      </c>
      <c r="D166" t="s">
        <v>635</v>
      </c>
      <c r="E166" t="s">
        <v>8</v>
      </c>
      <c r="F166" t="s">
        <v>60</v>
      </c>
      <c r="G166" t="s">
        <v>806</v>
      </c>
      <c r="H166" t="s">
        <v>807</v>
      </c>
      <c r="I166" t="s">
        <v>8</v>
      </c>
      <c r="J166" t="s">
        <v>810</v>
      </c>
      <c r="K166" t="str">
        <f>VLOOKUP(A166,Tracking!A:K,9,FALSE)</f>
        <v>NA</v>
      </c>
      <c r="L166" t="b">
        <f t="shared" si="5"/>
        <v>1</v>
      </c>
      <c r="M166" t="b">
        <f t="shared" si="4"/>
        <v>0</v>
      </c>
    </row>
    <row r="167" spans="1:14" hidden="1" x14ac:dyDescent="0.25">
      <c r="A167" t="s">
        <v>813</v>
      </c>
      <c r="B167" t="s">
        <v>158</v>
      </c>
      <c r="C167" t="s">
        <v>693</v>
      </c>
      <c r="D167" t="s">
        <v>635</v>
      </c>
      <c r="E167" t="s">
        <v>8</v>
      </c>
      <c r="F167" t="s">
        <v>60</v>
      </c>
      <c r="G167" t="s">
        <v>806</v>
      </c>
      <c r="H167" t="s">
        <v>814</v>
      </c>
      <c r="I167" t="s">
        <v>8</v>
      </c>
      <c r="J167" t="s">
        <v>808</v>
      </c>
      <c r="K167" t="str">
        <f>VLOOKUP(A167,Tracking!A:K,9,FALSE)</f>
        <v>NA</v>
      </c>
      <c r="L167" t="b">
        <f t="shared" si="5"/>
        <v>1</v>
      </c>
      <c r="M167" t="b">
        <f t="shared" ref="M167:M230" si="6">IF(AND(ISNUMBER(K167),ISNUMBER(E167)),IF(E167=K167,FALSE,TRUE),FALSE)</f>
        <v>0</v>
      </c>
    </row>
    <row r="168" spans="1:14" hidden="1" x14ac:dyDescent="0.25">
      <c r="A168" t="s">
        <v>248</v>
      </c>
      <c r="B168" t="s">
        <v>35</v>
      </c>
      <c r="C168" t="s">
        <v>249</v>
      </c>
      <c r="D168" t="s">
        <v>19</v>
      </c>
      <c r="E168">
        <v>2</v>
      </c>
      <c r="F168" t="s">
        <v>37</v>
      </c>
      <c r="G168" t="s">
        <v>250</v>
      </c>
      <c r="H168" t="s">
        <v>251</v>
      </c>
      <c r="I168" t="s">
        <v>252</v>
      </c>
      <c r="J168" t="s">
        <v>11</v>
      </c>
      <c r="K168" t="str">
        <f>VLOOKUP(A168,Tracking!A:K,9,FALSE)</f>
        <v>NA</v>
      </c>
      <c r="L168" t="b">
        <f t="shared" si="5"/>
        <v>0</v>
      </c>
      <c r="M168" t="b">
        <f t="shared" si="6"/>
        <v>0</v>
      </c>
      <c r="N168" t="s">
        <v>1382</v>
      </c>
    </row>
    <row r="169" spans="1:14" hidden="1" x14ac:dyDescent="0.25">
      <c r="A169" t="s">
        <v>253</v>
      </c>
      <c r="B169" t="s">
        <v>35</v>
      </c>
      <c r="C169" t="s">
        <v>249</v>
      </c>
      <c r="D169" t="s">
        <v>19</v>
      </c>
      <c r="E169">
        <v>3</v>
      </c>
      <c r="F169" t="s">
        <v>37</v>
      </c>
      <c r="G169" t="s">
        <v>250</v>
      </c>
      <c r="H169" t="s">
        <v>251</v>
      </c>
      <c r="I169" t="s">
        <v>252</v>
      </c>
      <c r="J169" t="s">
        <v>11</v>
      </c>
      <c r="K169" t="str">
        <f>VLOOKUP(A169,Tracking!A:K,9,FALSE)</f>
        <v>NA</v>
      </c>
      <c r="L169" t="b">
        <f t="shared" si="5"/>
        <v>0</v>
      </c>
      <c r="M169" t="b">
        <f t="shared" si="6"/>
        <v>0</v>
      </c>
      <c r="N169" t="s">
        <v>1382</v>
      </c>
    </row>
    <row r="170" spans="1:14" hidden="1" x14ac:dyDescent="0.25">
      <c r="A170" t="s">
        <v>254</v>
      </c>
      <c r="B170" t="s">
        <v>35</v>
      </c>
      <c r="C170" t="s">
        <v>249</v>
      </c>
      <c r="D170" t="s">
        <v>19</v>
      </c>
      <c r="E170">
        <v>3</v>
      </c>
      <c r="F170" t="s">
        <v>37</v>
      </c>
      <c r="G170" t="s">
        <v>250</v>
      </c>
      <c r="H170" t="s">
        <v>251</v>
      </c>
      <c r="I170" t="s">
        <v>252</v>
      </c>
      <c r="J170" t="s">
        <v>11</v>
      </c>
      <c r="K170" t="str">
        <f>VLOOKUP(A170,Tracking!A:K,9,FALSE)</f>
        <v>NA</v>
      </c>
      <c r="L170" t="b">
        <f t="shared" si="5"/>
        <v>0</v>
      </c>
      <c r="M170" t="b">
        <f t="shared" si="6"/>
        <v>0</v>
      </c>
      <c r="N170" t="s">
        <v>1382</v>
      </c>
    </row>
    <row r="171" spans="1:14" hidden="1" x14ac:dyDescent="0.25">
      <c r="A171" t="s">
        <v>255</v>
      </c>
      <c r="B171" t="s">
        <v>35</v>
      </c>
      <c r="C171" t="s">
        <v>249</v>
      </c>
      <c r="D171" t="s">
        <v>19</v>
      </c>
      <c r="E171">
        <v>2</v>
      </c>
      <c r="F171" t="s">
        <v>37</v>
      </c>
      <c r="G171" t="s">
        <v>250</v>
      </c>
      <c r="H171" t="s">
        <v>256</v>
      </c>
      <c r="I171" t="s">
        <v>8</v>
      </c>
      <c r="J171" t="s">
        <v>11</v>
      </c>
      <c r="K171" t="str">
        <f>VLOOKUP(A171,Tracking!A:K,9,FALSE)</f>
        <v>NA</v>
      </c>
      <c r="L171" t="b">
        <f t="shared" si="5"/>
        <v>0</v>
      </c>
      <c r="M171" t="b">
        <f t="shared" si="6"/>
        <v>0</v>
      </c>
      <c r="N171" t="s">
        <v>1382</v>
      </c>
    </row>
    <row r="172" spans="1:14" hidden="1" x14ac:dyDescent="0.25">
      <c r="A172" t="s">
        <v>257</v>
      </c>
      <c r="B172" t="s">
        <v>35</v>
      </c>
      <c r="C172" t="s">
        <v>249</v>
      </c>
      <c r="D172" t="s">
        <v>19</v>
      </c>
      <c r="E172">
        <v>1</v>
      </c>
      <c r="F172" t="s">
        <v>37</v>
      </c>
      <c r="G172" t="s">
        <v>250</v>
      </c>
      <c r="H172" t="s">
        <v>256</v>
      </c>
      <c r="I172" t="s">
        <v>8</v>
      </c>
      <c r="J172" t="s">
        <v>11</v>
      </c>
      <c r="K172" t="str">
        <f>VLOOKUP(A172,Tracking!A:K,9,FALSE)</f>
        <v>NA</v>
      </c>
      <c r="L172" t="b">
        <f t="shared" si="5"/>
        <v>0</v>
      </c>
      <c r="M172" t="b">
        <f t="shared" si="6"/>
        <v>0</v>
      </c>
      <c r="N172" t="s">
        <v>1382</v>
      </c>
    </row>
    <row r="173" spans="1:14" hidden="1" x14ac:dyDescent="0.25">
      <c r="A173" t="s">
        <v>258</v>
      </c>
      <c r="B173" t="s">
        <v>35</v>
      </c>
      <c r="C173" t="s">
        <v>249</v>
      </c>
      <c r="D173" t="s">
        <v>19</v>
      </c>
      <c r="E173">
        <v>1</v>
      </c>
      <c r="F173" t="s">
        <v>37</v>
      </c>
      <c r="G173" t="s">
        <v>250</v>
      </c>
      <c r="H173" t="s">
        <v>259</v>
      </c>
      <c r="I173" t="s">
        <v>260</v>
      </c>
      <c r="J173" t="s">
        <v>11</v>
      </c>
      <c r="K173" t="str">
        <f>VLOOKUP(A173,Tracking!A:K,9,FALSE)</f>
        <v>NA</v>
      </c>
      <c r="L173" t="b">
        <f t="shared" si="5"/>
        <v>0</v>
      </c>
      <c r="M173" t="b">
        <f t="shared" si="6"/>
        <v>0</v>
      </c>
      <c r="N173" t="s">
        <v>1382</v>
      </c>
    </row>
    <row r="174" spans="1:14" hidden="1" x14ac:dyDescent="0.25">
      <c r="A174" t="s">
        <v>261</v>
      </c>
      <c r="B174" t="s">
        <v>35</v>
      </c>
      <c r="C174" t="s">
        <v>249</v>
      </c>
      <c r="D174" t="s">
        <v>19</v>
      </c>
      <c r="E174">
        <v>1</v>
      </c>
      <c r="F174" t="s">
        <v>37</v>
      </c>
      <c r="G174" t="s">
        <v>250</v>
      </c>
      <c r="H174" t="s">
        <v>259</v>
      </c>
      <c r="I174" t="s">
        <v>260</v>
      </c>
      <c r="J174" t="s">
        <v>11</v>
      </c>
      <c r="K174" t="str">
        <f>VLOOKUP(A174,Tracking!A:K,9,FALSE)</f>
        <v>NA</v>
      </c>
      <c r="L174" t="b">
        <f t="shared" si="5"/>
        <v>0</v>
      </c>
      <c r="M174" t="b">
        <f t="shared" si="6"/>
        <v>0</v>
      </c>
      <c r="N174" t="s">
        <v>1382</v>
      </c>
    </row>
    <row r="175" spans="1:14" hidden="1" x14ac:dyDescent="0.25">
      <c r="A175" t="s">
        <v>262</v>
      </c>
      <c r="B175" t="s">
        <v>35</v>
      </c>
      <c r="C175" t="s">
        <v>249</v>
      </c>
      <c r="D175" t="s">
        <v>19</v>
      </c>
      <c r="E175">
        <v>2</v>
      </c>
      <c r="F175" t="s">
        <v>37</v>
      </c>
      <c r="G175" t="s">
        <v>250</v>
      </c>
      <c r="H175" t="s">
        <v>263</v>
      </c>
      <c r="I175" t="s">
        <v>42</v>
      </c>
      <c r="J175" t="s">
        <v>11</v>
      </c>
      <c r="K175" t="str">
        <f>VLOOKUP(A175,Tracking!A:K,9,FALSE)</f>
        <v>NA</v>
      </c>
      <c r="L175" t="b">
        <f t="shared" si="5"/>
        <v>0</v>
      </c>
      <c r="M175" t="b">
        <f t="shared" si="6"/>
        <v>0</v>
      </c>
      <c r="N175" t="s">
        <v>1382</v>
      </c>
    </row>
    <row r="176" spans="1:14" hidden="1" x14ac:dyDescent="0.25">
      <c r="A176" t="s">
        <v>264</v>
      </c>
      <c r="B176" t="s">
        <v>35</v>
      </c>
      <c r="C176" t="s">
        <v>265</v>
      </c>
      <c r="D176" t="s">
        <v>13</v>
      </c>
      <c r="E176">
        <v>2</v>
      </c>
      <c r="F176" t="s">
        <v>37</v>
      </c>
      <c r="G176" t="s">
        <v>8</v>
      </c>
      <c r="H176" t="s">
        <v>266</v>
      </c>
      <c r="I176" t="s">
        <v>267</v>
      </c>
      <c r="J176" t="s">
        <v>11</v>
      </c>
      <c r="K176">
        <f>VLOOKUP(A176,Tracking!A:K,9,FALSE)</f>
        <v>2</v>
      </c>
      <c r="L176" t="b">
        <f t="shared" si="5"/>
        <v>1</v>
      </c>
      <c r="M176" t="b">
        <f t="shared" si="6"/>
        <v>0</v>
      </c>
    </row>
    <row r="177" spans="1:13" hidden="1" x14ac:dyDescent="0.25">
      <c r="A177" t="s">
        <v>268</v>
      </c>
      <c r="B177" t="s">
        <v>35</v>
      </c>
      <c r="C177" t="s">
        <v>265</v>
      </c>
      <c r="D177" t="s">
        <v>13</v>
      </c>
      <c r="E177">
        <v>1</v>
      </c>
      <c r="F177" t="s">
        <v>37</v>
      </c>
      <c r="G177" t="s">
        <v>8</v>
      </c>
      <c r="H177" t="s">
        <v>263</v>
      </c>
      <c r="I177" t="s">
        <v>269</v>
      </c>
      <c r="J177" t="s">
        <v>11</v>
      </c>
      <c r="K177">
        <f>VLOOKUP(A177,Tracking!A:K,9,FALSE)</f>
        <v>1</v>
      </c>
      <c r="L177" t="b">
        <f t="shared" si="5"/>
        <v>1</v>
      </c>
      <c r="M177" t="b">
        <f t="shared" si="6"/>
        <v>0</v>
      </c>
    </row>
    <row r="178" spans="1:13" hidden="1" x14ac:dyDescent="0.25">
      <c r="A178" t="s">
        <v>270</v>
      </c>
      <c r="B178" t="s">
        <v>35</v>
      </c>
      <c r="C178" t="s">
        <v>265</v>
      </c>
      <c r="D178" t="s">
        <v>13</v>
      </c>
      <c r="E178">
        <v>1</v>
      </c>
      <c r="F178" t="s">
        <v>37</v>
      </c>
      <c r="G178" t="s">
        <v>8</v>
      </c>
      <c r="H178" t="s">
        <v>263</v>
      </c>
      <c r="I178" t="s">
        <v>269</v>
      </c>
      <c r="J178" t="s">
        <v>11</v>
      </c>
      <c r="K178">
        <f>VLOOKUP(A178,Tracking!A:K,9,FALSE)</f>
        <v>1</v>
      </c>
      <c r="L178" t="b">
        <f t="shared" si="5"/>
        <v>1</v>
      </c>
      <c r="M178" t="b">
        <f t="shared" si="6"/>
        <v>0</v>
      </c>
    </row>
    <row r="179" spans="1:13" hidden="1" x14ac:dyDescent="0.25">
      <c r="A179" t="s">
        <v>271</v>
      </c>
      <c r="B179" t="s">
        <v>35</v>
      </c>
      <c r="C179" t="s">
        <v>265</v>
      </c>
      <c r="D179" t="s">
        <v>13</v>
      </c>
      <c r="E179">
        <v>3</v>
      </c>
      <c r="F179" t="s">
        <v>37</v>
      </c>
      <c r="G179" t="s">
        <v>8</v>
      </c>
      <c r="H179" t="s">
        <v>266</v>
      </c>
      <c r="I179" t="s">
        <v>267</v>
      </c>
      <c r="J179" t="s">
        <v>11</v>
      </c>
      <c r="K179">
        <f>VLOOKUP(A179,Tracking!A:K,9,FALSE)</f>
        <v>3</v>
      </c>
      <c r="L179" t="b">
        <f t="shared" si="5"/>
        <v>1</v>
      </c>
      <c r="M179" t="b">
        <f t="shared" si="6"/>
        <v>0</v>
      </c>
    </row>
    <row r="180" spans="1:13" hidden="1" x14ac:dyDescent="0.25">
      <c r="A180" t="s">
        <v>272</v>
      </c>
      <c r="B180" t="s">
        <v>35</v>
      </c>
      <c r="C180" t="s">
        <v>273</v>
      </c>
      <c r="D180" t="s">
        <v>13</v>
      </c>
      <c r="E180">
        <v>3</v>
      </c>
      <c r="F180" t="s">
        <v>37</v>
      </c>
      <c r="G180" t="s">
        <v>8</v>
      </c>
      <c r="H180" t="s">
        <v>168</v>
      </c>
      <c r="I180" t="s">
        <v>274</v>
      </c>
      <c r="J180" t="s">
        <v>93</v>
      </c>
      <c r="K180">
        <f>VLOOKUP(A180,Tracking!A:K,9,FALSE)</f>
        <v>3</v>
      </c>
      <c r="L180" t="b">
        <f t="shared" si="5"/>
        <v>1</v>
      </c>
      <c r="M180" t="b">
        <f t="shared" si="6"/>
        <v>0</v>
      </c>
    </row>
    <row r="181" spans="1:13" hidden="1" x14ac:dyDescent="0.25">
      <c r="A181" t="s">
        <v>275</v>
      </c>
      <c r="B181" t="s">
        <v>35</v>
      </c>
      <c r="C181" t="s">
        <v>273</v>
      </c>
      <c r="D181" t="s">
        <v>13</v>
      </c>
      <c r="E181">
        <v>3</v>
      </c>
      <c r="F181" t="s">
        <v>37</v>
      </c>
      <c r="G181" t="s">
        <v>8</v>
      </c>
      <c r="H181" t="s">
        <v>140</v>
      </c>
      <c r="I181" t="s">
        <v>276</v>
      </c>
      <c r="J181" t="s">
        <v>93</v>
      </c>
      <c r="K181">
        <f>VLOOKUP(A181,Tracking!A:K,9,FALSE)</f>
        <v>3</v>
      </c>
      <c r="L181" t="b">
        <f t="shared" si="5"/>
        <v>1</v>
      </c>
      <c r="M181" t="b">
        <f t="shared" si="6"/>
        <v>0</v>
      </c>
    </row>
    <row r="182" spans="1:13" hidden="1" x14ac:dyDescent="0.25">
      <c r="A182" t="s">
        <v>277</v>
      </c>
      <c r="B182" t="s">
        <v>35</v>
      </c>
      <c r="C182" t="s">
        <v>273</v>
      </c>
      <c r="D182" t="s">
        <v>13</v>
      </c>
      <c r="E182">
        <v>3</v>
      </c>
      <c r="F182" t="s">
        <v>37</v>
      </c>
      <c r="G182" t="s">
        <v>8</v>
      </c>
      <c r="H182" t="s">
        <v>278</v>
      </c>
      <c r="I182" t="s">
        <v>279</v>
      </c>
      <c r="J182" t="s">
        <v>93</v>
      </c>
      <c r="K182">
        <f>VLOOKUP(A182,Tracking!A:K,9,FALSE)</f>
        <v>3</v>
      </c>
      <c r="L182" t="b">
        <f t="shared" si="5"/>
        <v>1</v>
      </c>
      <c r="M182" t="b">
        <f t="shared" si="6"/>
        <v>0</v>
      </c>
    </row>
    <row r="183" spans="1:13" hidden="1" x14ac:dyDescent="0.25">
      <c r="A183" t="s">
        <v>280</v>
      </c>
      <c r="B183" t="s">
        <v>35</v>
      </c>
      <c r="C183" t="s">
        <v>273</v>
      </c>
      <c r="D183" t="s">
        <v>13</v>
      </c>
      <c r="E183">
        <v>2</v>
      </c>
      <c r="F183" t="s">
        <v>37</v>
      </c>
      <c r="G183" t="s">
        <v>8</v>
      </c>
      <c r="H183" t="s">
        <v>168</v>
      </c>
      <c r="I183" t="s">
        <v>281</v>
      </c>
      <c r="J183" t="s">
        <v>11</v>
      </c>
      <c r="K183">
        <f>VLOOKUP(A183,Tracking!A:K,9,FALSE)</f>
        <v>2</v>
      </c>
      <c r="L183" t="b">
        <f t="shared" si="5"/>
        <v>1</v>
      </c>
      <c r="M183" t="b">
        <f t="shared" si="6"/>
        <v>0</v>
      </c>
    </row>
    <row r="184" spans="1:13" hidden="1" x14ac:dyDescent="0.25">
      <c r="A184" t="s">
        <v>282</v>
      </c>
      <c r="B184" t="s">
        <v>35</v>
      </c>
      <c r="C184" t="s">
        <v>273</v>
      </c>
      <c r="D184" t="s">
        <v>13</v>
      </c>
      <c r="E184">
        <v>1</v>
      </c>
      <c r="F184" t="s">
        <v>37</v>
      </c>
      <c r="G184" t="s">
        <v>8</v>
      </c>
      <c r="H184" t="s">
        <v>283</v>
      </c>
      <c r="I184" t="s">
        <v>284</v>
      </c>
      <c r="J184" t="s">
        <v>43</v>
      </c>
      <c r="K184">
        <f>VLOOKUP(A184,Tracking!A:K,9,FALSE)</f>
        <v>1</v>
      </c>
      <c r="L184" t="b">
        <f t="shared" si="5"/>
        <v>1</v>
      </c>
      <c r="M184" t="b">
        <f t="shared" si="6"/>
        <v>0</v>
      </c>
    </row>
    <row r="185" spans="1:13" hidden="1" x14ac:dyDescent="0.25">
      <c r="A185" t="s">
        <v>285</v>
      </c>
      <c r="B185" t="s">
        <v>35</v>
      </c>
      <c r="C185" t="s">
        <v>273</v>
      </c>
      <c r="D185" t="s">
        <v>13</v>
      </c>
      <c r="E185">
        <v>2</v>
      </c>
      <c r="F185" t="s">
        <v>37</v>
      </c>
      <c r="G185" t="s">
        <v>8</v>
      </c>
      <c r="H185" t="s">
        <v>286</v>
      </c>
      <c r="I185" t="s">
        <v>287</v>
      </c>
      <c r="J185" t="s">
        <v>43</v>
      </c>
      <c r="K185">
        <f>VLOOKUP(A185,Tracking!A:K,9,FALSE)</f>
        <v>2</v>
      </c>
      <c r="L185" t="b">
        <f t="shared" si="5"/>
        <v>1</v>
      </c>
      <c r="M185" t="b">
        <f t="shared" si="6"/>
        <v>0</v>
      </c>
    </row>
    <row r="186" spans="1:13" hidden="1" x14ac:dyDescent="0.25">
      <c r="A186" t="s">
        <v>288</v>
      </c>
      <c r="B186" t="s">
        <v>35</v>
      </c>
      <c r="C186" t="s">
        <v>273</v>
      </c>
      <c r="D186" t="s">
        <v>13</v>
      </c>
      <c r="E186">
        <v>2</v>
      </c>
      <c r="F186" t="s">
        <v>37</v>
      </c>
      <c r="G186" t="s">
        <v>8</v>
      </c>
      <c r="H186" t="s">
        <v>289</v>
      </c>
      <c r="I186" t="s">
        <v>290</v>
      </c>
      <c r="J186" t="s">
        <v>43</v>
      </c>
      <c r="K186">
        <f>VLOOKUP(A186,Tracking!A:K,9,FALSE)</f>
        <v>2</v>
      </c>
      <c r="L186" t="b">
        <f t="shared" si="5"/>
        <v>1</v>
      </c>
      <c r="M186" t="b">
        <f t="shared" si="6"/>
        <v>0</v>
      </c>
    </row>
    <row r="187" spans="1:13" hidden="1" x14ac:dyDescent="0.25">
      <c r="A187" t="s">
        <v>291</v>
      </c>
      <c r="B187" t="s">
        <v>35</v>
      </c>
      <c r="C187" t="s">
        <v>273</v>
      </c>
      <c r="D187" t="s">
        <v>13</v>
      </c>
      <c r="E187">
        <v>1</v>
      </c>
      <c r="F187" t="s">
        <v>37</v>
      </c>
      <c r="G187" t="s">
        <v>8</v>
      </c>
      <c r="H187" t="s">
        <v>292</v>
      </c>
      <c r="I187" t="s">
        <v>293</v>
      </c>
      <c r="J187" t="s">
        <v>43</v>
      </c>
      <c r="K187">
        <f>VLOOKUP(A187,Tracking!A:K,9,FALSE)</f>
        <v>1</v>
      </c>
      <c r="L187" t="b">
        <f t="shared" si="5"/>
        <v>1</v>
      </c>
      <c r="M187" t="b">
        <f t="shared" si="6"/>
        <v>0</v>
      </c>
    </row>
    <row r="188" spans="1:13" hidden="1" x14ac:dyDescent="0.25">
      <c r="A188" t="s">
        <v>294</v>
      </c>
      <c r="B188" t="s">
        <v>35</v>
      </c>
      <c r="C188" t="s">
        <v>273</v>
      </c>
      <c r="D188" t="s">
        <v>13</v>
      </c>
      <c r="E188">
        <v>1</v>
      </c>
      <c r="F188" t="s">
        <v>37</v>
      </c>
      <c r="G188" t="s">
        <v>8</v>
      </c>
      <c r="H188" t="s">
        <v>295</v>
      </c>
      <c r="I188" t="s">
        <v>296</v>
      </c>
      <c r="J188" t="s">
        <v>43</v>
      </c>
      <c r="K188">
        <f>VLOOKUP(A188,Tracking!A:K,9,FALSE)</f>
        <v>1</v>
      </c>
      <c r="L188" t="b">
        <f t="shared" si="5"/>
        <v>1</v>
      </c>
      <c r="M188" t="b">
        <f t="shared" si="6"/>
        <v>0</v>
      </c>
    </row>
    <row r="189" spans="1:13" hidden="1" x14ac:dyDescent="0.25">
      <c r="A189" t="s">
        <v>297</v>
      </c>
      <c r="B189" t="s">
        <v>35</v>
      </c>
      <c r="C189" t="s">
        <v>273</v>
      </c>
      <c r="D189" t="s">
        <v>13</v>
      </c>
      <c r="E189">
        <v>1</v>
      </c>
      <c r="F189" t="s">
        <v>37</v>
      </c>
      <c r="G189" t="s">
        <v>8</v>
      </c>
      <c r="H189" t="s">
        <v>295</v>
      </c>
      <c r="I189" t="s">
        <v>296</v>
      </c>
      <c r="J189" t="s">
        <v>43</v>
      </c>
      <c r="K189">
        <f>VLOOKUP(A189,Tracking!A:K,9,FALSE)</f>
        <v>1</v>
      </c>
      <c r="L189" t="b">
        <f t="shared" si="5"/>
        <v>1</v>
      </c>
      <c r="M189" t="b">
        <f t="shared" si="6"/>
        <v>0</v>
      </c>
    </row>
    <row r="190" spans="1:13" hidden="1" x14ac:dyDescent="0.25">
      <c r="A190" t="s">
        <v>298</v>
      </c>
      <c r="B190" t="s">
        <v>35</v>
      </c>
      <c r="C190" t="s">
        <v>299</v>
      </c>
      <c r="D190" t="s">
        <v>13</v>
      </c>
      <c r="E190">
        <v>3</v>
      </c>
      <c r="F190" t="s">
        <v>37</v>
      </c>
      <c r="G190" t="s">
        <v>8</v>
      </c>
      <c r="H190" t="s">
        <v>266</v>
      </c>
      <c r="I190" t="s">
        <v>267</v>
      </c>
      <c r="J190" t="s">
        <v>11</v>
      </c>
      <c r="K190">
        <f>VLOOKUP(A190,Tracking!A:K,9,FALSE)</f>
        <v>3</v>
      </c>
      <c r="L190" t="b">
        <f t="shared" si="5"/>
        <v>1</v>
      </c>
      <c r="M190" t="b">
        <f t="shared" si="6"/>
        <v>0</v>
      </c>
    </row>
    <row r="191" spans="1:13" hidden="1" x14ac:dyDescent="0.25">
      <c r="A191" t="s">
        <v>300</v>
      </c>
      <c r="B191" t="s">
        <v>35</v>
      </c>
      <c r="C191" t="s">
        <v>299</v>
      </c>
      <c r="D191" t="s">
        <v>13</v>
      </c>
      <c r="E191">
        <v>1</v>
      </c>
      <c r="F191" t="s">
        <v>37</v>
      </c>
      <c r="G191" t="s">
        <v>8</v>
      </c>
      <c r="H191" t="s">
        <v>266</v>
      </c>
      <c r="I191" t="s">
        <v>267</v>
      </c>
      <c r="J191" t="s">
        <v>11</v>
      </c>
      <c r="K191">
        <f>VLOOKUP(A191,Tracking!A:K,9,FALSE)</f>
        <v>1</v>
      </c>
      <c r="L191" t="b">
        <f t="shared" si="5"/>
        <v>1</v>
      </c>
      <c r="M191" t="b">
        <f t="shared" si="6"/>
        <v>0</v>
      </c>
    </row>
    <row r="192" spans="1:13" hidden="1" x14ac:dyDescent="0.25">
      <c r="A192" t="s">
        <v>301</v>
      </c>
      <c r="B192" t="s">
        <v>35</v>
      </c>
      <c r="C192" t="s">
        <v>299</v>
      </c>
      <c r="D192" t="s">
        <v>13</v>
      </c>
      <c r="E192">
        <v>2</v>
      </c>
      <c r="F192" t="s">
        <v>37</v>
      </c>
      <c r="G192" t="s">
        <v>8</v>
      </c>
      <c r="H192" t="s">
        <v>266</v>
      </c>
      <c r="I192" t="s">
        <v>267</v>
      </c>
      <c r="J192" t="s">
        <v>11</v>
      </c>
      <c r="K192">
        <f>VLOOKUP(A192,Tracking!A:K,9,FALSE)</f>
        <v>2</v>
      </c>
      <c r="L192" t="b">
        <f t="shared" si="5"/>
        <v>1</v>
      </c>
      <c r="M192" t="b">
        <f t="shared" si="6"/>
        <v>0</v>
      </c>
    </row>
    <row r="193" spans="1:14" hidden="1" x14ac:dyDescent="0.25">
      <c r="A193" t="s">
        <v>302</v>
      </c>
      <c r="B193" t="s">
        <v>35</v>
      </c>
      <c r="C193" t="s">
        <v>299</v>
      </c>
      <c r="D193" t="s">
        <v>13</v>
      </c>
      <c r="E193">
        <v>3</v>
      </c>
      <c r="F193" t="s">
        <v>37</v>
      </c>
      <c r="G193" t="s">
        <v>8</v>
      </c>
      <c r="H193" t="s">
        <v>266</v>
      </c>
      <c r="I193" t="s">
        <v>267</v>
      </c>
      <c r="J193" t="s">
        <v>11</v>
      </c>
      <c r="K193">
        <f>VLOOKUP(A193,Tracking!A:K,9,FALSE)</f>
        <v>3</v>
      </c>
      <c r="L193" t="b">
        <f t="shared" si="5"/>
        <v>1</v>
      </c>
      <c r="M193" t="b">
        <f t="shared" si="6"/>
        <v>0</v>
      </c>
    </row>
    <row r="194" spans="1:14" hidden="1" x14ac:dyDescent="0.25">
      <c r="A194" t="s">
        <v>303</v>
      </c>
      <c r="B194" t="s">
        <v>35</v>
      </c>
      <c r="C194" t="s">
        <v>299</v>
      </c>
      <c r="D194" t="s">
        <v>13</v>
      </c>
      <c r="E194">
        <v>2</v>
      </c>
      <c r="F194" t="s">
        <v>37</v>
      </c>
      <c r="G194" t="s">
        <v>8</v>
      </c>
      <c r="H194" t="s">
        <v>266</v>
      </c>
      <c r="I194" t="s">
        <v>267</v>
      </c>
      <c r="J194" t="s">
        <v>11</v>
      </c>
      <c r="K194">
        <f>VLOOKUP(A194,Tracking!A:K,9,FALSE)</f>
        <v>2</v>
      </c>
      <c r="L194" t="b">
        <f t="shared" ref="L194:L257" si="7">K194=E194</f>
        <v>1</v>
      </c>
      <c r="M194" t="b">
        <f t="shared" si="6"/>
        <v>0</v>
      </c>
    </row>
    <row r="195" spans="1:14" hidden="1" x14ac:dyDescent="0.25">
      <c r="A195" t="s">
        <v>304</v>
      </c>
      <c r="B195" t="s">
        <v>35</v>
      </c>
      <c r="C195" t="s">
        <v>299</v>
      </c>
      <c r="D195" t="s">
        <v>13</v>
      </c>
      <c r="E195">
        <v>1</v>
      </c>
      <c r="F195" t="s">
        <v>37</v>
      </c>
      <c r="G195" t="s">
        <v>8</v>
      </c>
      <c r="H195" t="s">
        <v>305</v>
      </c>
      <c r="I195" t="s">
        <v>267</v>
      </c>
      <c r="J195" t="s">
        <v>11</v>
      </c>
      <c r="K195">
        <f>VLOOKUP(A195,Tracking!A:K,9,FALSE)</f>
        <v>1</v>
      </c>
      <c r="L195" t="b">
        <f t="shared" si="7"/>
        <v>1</v>
      </c>
      <c r="M195" t="b">
        <f t="shared" si="6"/>
        <v>0</v>
      </c>
    </row>
    <row r="196" spans="1:14" hidden="1" x14ac:dyDescent="0.25">
      <c r="A196" t="s">
        <v>306</v>
      </c>
      <c r="B196" t="s">
        <v>35</v>
      </c>
      <c r="C196" t="s">
        <v>307</v>
      </c>
      <c r="D196" t="s">
        <v>13</v>
      </c>
      <c r="E196">
        <v>3</v>
      </c>
      <c r="F196" t="s">
        <v>37</v>
      </c>
      <c r="G196" t="s">
        <v>8</v>
      </c>
      <c r="H196" t="s">
        <v>118</v>
      </c>
      <c r="I196" t="s">
        <v>308</v>
      </c>
      <c r="J196" t="s">
        <v>71</v>
      </c>
      <c r="K196">
        <f>VLOOKUP(A196,Tracking!A:K,9,FALSE)</f>
        <v>3</v>
      </c>
      <c r="L196" t="b">
        <f t="shared" si="7"/>
        <v>1</v>
      </c>
      <c r="M196" t="b">
        <f t="shared" si="6"/>
        <v>0</v>
      </c>
    </row>
    <row r="197" spans="1:14" hidden="1" x14ac:dyDescent="0.25">
      <c r="A197" t="s">
        <v>309</v>
      </c>
      <c r="B197" t="s">
        <v>35</v>
      </c>
      <c r="C197" t="s">
        <v>307</v>
      </c>
      <c r="D197" t="s">
        <v>13</v>
      </c>
      <c r="E197">
        <v>2</v>
      </c>
      <c r="F197" t="s">
        <v>37</v>
      </c>
      <c r="G197" t="s">
        <v>8</v>
      </c>
      <c r="H197" t="s">
        <v>310</v>
      </c>
      <c r="I197" t="s">
        <v>296</v>
      </c>
      <c r="J197" t="s">
        <v>71</v>
      </c>
      <c r="K197">
        <f>VLOOKUP(A197,Tracking!A:K,9,FALSE)</f>
        <v>2</v>
      </c>
      <c r="L197" t="b">
        <f t="shared" si="7"/>
        <v>1</v>
      </c>
      <c r="M197" t="b">
        <f t="shared" si="6"/>
        <v>0</v>
      </c>
    </row>
    <row r="198" spans="1:14" hidden="1" x14ac:dyDescent="0.25">
      <c r="A198" t="s">
        <v>311</v>
      </c>
      <c r="B198" t="s">
        <v>35</v>
      </c>
      <c r="C198" t="s">
        <v>307</v>
      </c>
      <c r="D198" t="s">
        <v>13</v>
      </c>
      <c r="E198">
        <v>1</v>
      </c>
      <c r="F198" t="s">
        <v>37</v>
      </c>
      <c r="G198" t="s">
        <v>8</v>
      </c>
      <c r="H198" t="s">
        <v>312</v>
      </c>
      <c r="I198" t="s">
        <v>313</v>
      </c>
      <c r="J198" t="s">
        <v>93</v>
      </c>
      <c r="K198">
        <f>VLOOKUP(A198,Tracking!A:K,9,FALSE)</f>
        <v>1</v>
      </c>
      <c r="L198" t="b">
        <f t="shared" si="7"/>
        <v>1</v>
      </c>
      <c r="M198" t="b">
        <f t="shared" si="6"/>
        <v>0</v>
      </c>
    </row>
    <row r="199" spans="1:14" hidden="1" x14ac:dyDescent="0.25">
      <c r="A199" t="s">
        <v>314</v>
      </c>
      <c r="B199" t="s">
        <v>35</v>
      </c>
      <c r="C199" t="s">
        <v>307</v>
      </c>
      <c r="D199" t="s">
        <v>13</v>
      </c>
      <c r="E199">
        <v>1</v>
      </c>
      <c r="F199" t="s">
        <v>68</v>
      </c>
      <c r="G199" t="s">
        <v>8</v>
      </c>
      <c r="H199" t="s">
        <v>315</v>
      </c>
      <c r="I199" t="s">
        <v>316</v>
      </c>
      <c r="J199" t="s">
        <v>11</v>
      </c>
      <c r="K199">
        <f>VLOOKUP(A199,Tracking!A:K,9,FALSE)</f>
        <v>1</v>
      </c>
      <c r="L199" t="b">
        <f t="shared" si="7"/>
        <v>1</v>
      </c>
      <c r="M199" t="b">
        <f t="shared" si="6"/>
        <v>0</v>
      </c>
    </row>
    <row r="200" spans="1:14" hidden="1" x14ac:dyDescent="0.25">
      <c r="A200" t="s">
        <v>317</v>
      </c>
      <c r="B200" t="s">
        <v>35</v>
      </c>
      <c r="C200" t="s">
        <v>318</v>
      </c>
      <c r="D200" t="s">
        <v>13</v>
      </c>
      <c r="E200">
        <v>3</v>
      </c>
      <c r="F200" t="s">
        <v>37</v>
      </c>
      <c r="G200" t="s">
        <v>8</v>
      </c>
      <c r="H200" t="s">
        <v>266</v>
      </c>
      <c r="I200" t="s">
        <v>267</v>
      </c>
      <c r="J200" t="s">
        <v>11</v>
      </c>
      <c r="K200" t="str">
        <f>VLOOKUP(A200,Tracking!A:K,9,FALSE)</f>
        <v>NA</v>
      </c>
      <c r="L200" t="b">
        <f t="shared" si="7"/>
        <v>0</v>
      </c>
      <c r="M200" t="b">
        <f t="shared" si="6"/>
        <v>0</v>
      </c>
      <c r="N200" t="s">
        <v>1382</v>
      </c>
    </row>
    <row r="201" spans="1:14" hidden="1" x14ac:dyDescent="0.25">
      <c r="A201" t="s">
        <v>319</v>
      </c>
      <c r="B201" t="s">
        <v>35</v>
      </c>
      <c r="C201" t="s">
        <v>318</v>
      </c>
      <c r="D201" t="s">
        <v>13</v>
      </c>
      <c r="E201">
        <v>1</v>
      </c>
      <c r="F201" t="s">
        <v>37</v>
      </c>
      <c r="G201" t="s">
        <v>8</v>
      </c>
      <c r="H201" t="s">
        <v>266</v>
      </c>
      <c r="I201" t="s">
        <v>267</v>
      </c>
      <c r="J201" t="s">
        <v>11</v>
      </c>
      <c r="K201" t="str">
        <f>VLOOKUP(A201,Tracking!A:K,9,FALSE)</f>
        <v>NA</v>
      </c>
      <c r="L201" t="b">
        <f t="shared" si="7"/>
        <v>0</v>
      </c>
      <c r="M201" t="b">
        <f t="shared" si="6"/>
        <v>0</v>
      </c>
      <c r="N201" t="s">
        <v>1382</v>
      </c>
    </row>
    <row r="202" spans="1:14" hidden="1" x14ac:dyDescent="0.25">
      <c r="A202" t="s">
        <v>320</v>
      </c>
      <c r="B202" t="s">
        <v>35</v>
      </c>
      <c r="C202" t="s">
        <v>318</v>
      </c>
      <c r="D202" t="s">
        <v>13</v>
      </c>
      <c r="E202">
        <v>1</v>
      </c>
      <c r="F202" t="s">
        <v>37</v>
      </c>
      <c r="G202" t="s">
        <v>8</v>
      </c>
      <c r="H202" t="s">
        <v>266</v>
      </c>
      <c r="I202" t="s">
        <v>267</v>
      </c>
      <c r="J202" t="s">
        <v>11</v>
      </c>
      <c r="K202" t="str">
        <f>VLOOKUP(A202,Tracking!A:K,9,FALSE)</f>
        <v>NA</v>
      </c>
      <c r="L202" t="b">
        <f t="shared" si="7"/>
        <v>0</v>
      </c>
      <c r="M202" t="b">
        <f t="shared" si="6"/>
        <v>0</v>
      </c>
      <c r="N202" t="s">
        <v>1382</v>
      </c>
    </row>
    <row r="203" spans="1:14" hidden="1" x14ac:dyDescent="0.25">
      <c r="A203" t="s">
        <v>321</v>
      </c>
      <c r="B203" t="s">
        <v>35</v>
      </c>
      <c r="C203" t="s">
        <v>318</v>
      </c>
      <c r="D203" t="s">
        <v>13</v>
      </c>
      <c r="E203">
        <v>2</v>
      </c>
      <c r="F203" t="s">
        <v>37</v>
      </c>
      <c r="G203" t="s">
        <v>8</v>
      </c>
      <c r="H203" t="s">
        <v>305</v>
      </c>
      <c r="I203" t="s">
        <v>322</v>
      </c>
      <c r="J203" t="s">
        <v>11</v>
      </c>
      <c r="K203" t="str">
        <f>VLOOKUP(A203,Tracking!A:K,9,FALSE)</f>
        <v>NA</v>
      </c>
      <c r="L203" t="b">
        <f t="shared" si="7"/>
        <v>0</v>
      </c>
      <c r="M203" t="b">
        <f t="shared" si="6"/>
        <v>0</v>
      </c>
      <c r="N203" t="s">
        <v>1382</v>
      </c>
    </row>
    <row r="204" spans="1:14" hidden="1" x14ac:dyDescent="0.25">
      <c r="A204" t="s">
        <v>323</v>
      </c>
      <c r="B204" t="s">
        <v>35</v>
      </c>
      <c r="C204" t="s">
        <v>324</v>
      </c>
      <c r="D204" t="s">
        <v>19</v>
      </c>
      <c r="E204">
        <v>1</v>
      </c>
      <c r="F204" t="s">
        <v>37</v>
      </c>
      <c r="G204" t="s">
        <v>105</v>
      </c>
      <c r="H204" t="s">
        <v>325</v>
      </c>
      <c r="I204" t="s">
        <v>326</v>
      </c>
      <c r="J204" t="s">
        <v>11</v>
      </c>
      <c r="K204" t="str">
        <f>VLOOKUP(A204,Tracking!A:K,9,FALSE)</f>
        <v>NA</v>
      </c>
      <c r="L204" t="b">
        <f t="shared" si="7"/>
        <v>0</v>
      </c>
      <c r="M204" t="b">
        <f t="shared" si="6"/>
        <v>0</v>
      </c>
      <c r="N204" t="s">
        <v>1382</v>
      </c>
    </row>
    <row r="205" spans="1:14" hidden="1" x14ac:dyDescent="0.25">
      <c r="A205" t="s">
        <v>327</v>
      </c>
      <c r="B205" t="s">
        <v>35</v>
      </c>
      <c r="C205" t="s">
        <v>324</v>
      </c>
      <c r="D205" t="s">
        <v>19</v>
      </c>
      <c r="E205">
        <v>3</v>
      </c>
      <c r="F205" t="s">
        <v>37</v>
      </c>
      <c r="G205" t="s">
        <v>105</v>
      </c>
      <c r="H205" t="s">
        <v>63</v>
      </c>
      <c r="I205" t="s">
        <v>328</v>
      </c>
      <c r="J205" t="s">
        <v>11</v>
      </c>
      <c r="K205" t="str">
        <f>VLOOKUP(A205,Tracking!A:K,9,FALSE)</f>
        <v>NA</v>
      </c>
      <c r="L205" t="b">
        <f t="shared" si="7"/>
        <v>0</v>
      </c>
      <c r="M205" t="b">
        <f t="shared" si="6"/>
        <v>0</v>
      </c>
      <c r="N205" t="s">
        <v>1382</v>
      </c>
    </row>
    <row r="206" spans="1:14" hidden="1" x14ac:dyDescent="0.25">
      <c r="A206" t="s">
        <v>329</v>
      </c>
      <c r="B206" t="s">
        <v>35</v>
      </c>
      <c r="C206" t="s">
        <v>324</v>
      </c>
      <c r="D206" t="s">
        <v>19</v>
      </c>
      <c r="E206">
        <v>3</v>
      </c>
      <c r="F206" t="s">
        <v>37</v>
      </c>
      <c r="G206" t="s">
        <v>105</v>
      </c>
      <c r="H206" t="s">
        <v>63</v>
      </c>
      <c r="I206" t="s">
        <v>330</v>
      </c>
      <c r="J206" t="s">
        <v>11</v>
      </c>
      <c r="K206" t="str">
        <f>VLOOKUP(A206,Tracking!A:K,9,FALSE)</f>
        <v>NA</v>
      </c>
      <c r="L206" t="b">
        <f t="shared" si="7"/>
        <v>0</v>
      </c>
      <c r="M206" t="b">
        <f t="shared" si="6"/>
        <v>0</v>
      </c>
      <c r="N206" t="s">
        <v>1382</v>
      </c>
    </row>
    <row r="207" spans="1:14" hidden="1" x14ac:dyDescent="0.25">
      <c r="A207" t="s">
        <v>331</v>
      </c>
      <c r="B207" t="s">
        <v>35</v>
      </c>
      <c r="C207" t="s">
        <v>324</v>
      </c>
      <c r="D207" t="s">
        <v>19</v>
      </c>
      <c r="E207">
        <v>1</v>
      </c>
      <c r="F207" t="s">
        <v>37</v>
      </c>
      <c r="G207" t="s">
        <v>105</v>
      </c>
      <c r="H207" t="s">
        <v>63</v>
      </c>
      <c r="I207" t="s">
        <v>328</v>
      </c>
      <c r="J207" t="s">
        <v>11</v>
      </c>
      <c r="K207" t="str">
        <f>VLOOKUP(A207,Tracking!A:K,9,FALSE)</f>
        <v>NA</v>
      </c>
      <c r="L207" t="b">
        <f t="shared" si="7"/>
        <v>0</v>
      </c>
      <c r="M207" t="b">
        <f t="shared" si="6"/>
        <v>0</v>
      </c>
      <c r="N207" t="s">
        <v>1382</v>
      </c>
    </row>
    <row r="208" spans="1:14" hidden="1" x14ac:dyDescent="0.25">
      <c r="A208" t="s">
        <v>332</v>
      </c>
      <c r="B208" t="s">
        <v>35</v>
      </c>
      <c r="C208" t="s">
        <v>324</v>
      </c>
      <c r="D208" t="s">
        <v>19</v>
      </c>
      <c r="E208">
        <v>2</v>
      </c>
      <c r="F208" t="s">
        <v>37</v>
      </c>
      <c r="G208" t="s">
        <v>105</v>
      </c>
      <c r="H208" t="s">
        <v>63</v>
      </c>
      <c r="I208" t="s">
        <v>328</v>
      </c>
      <c r="J208" t="s">
        <v>11</v>
      </c>
      <c r="K208" t="str">
        <f>VLOOKUP(A208,Tracking!A:K,9,FALSE)</f>
        <v>NA</v>
      </c>
      <c r="L208" t="b">
        <f t="shared" si="7"/>
        <v>0</v>
      </c>
      <c r="M208" t="b">
        <f t="shared" si="6"/>
        <v>0</v>
      </c>
      <c r="N208" t="s">
        <v>1382</v>
      </c>
    </row>
    <row r="209" spans="1:14" hidden="1" x14ac:dyDescent="0.25">
      <c r="A209" t="s">
        <v>333</v>
      </c>
      <c r="B209" t="s">
        <v>35</v>
      </c>
      <c r="C209" t="s">
        <v>324</v>
      </c>
      <c r="D209" t="s">
        <v>19</v>
      </c>
      <c r="E209">
        <v>1</v>
      </c>
      <c r="F209" t="s">
        <v>37</v>
      </c>
      <c r="G209" t="s">
        <v>105</v>
      </c>
      <c r="H209" t="s">
        <v>334</v>
      </c>
      <c r="I209" t="s">
        <v>335</v>
      </c>
      <c r="J209" t="s">
        <v>11</v>
      </c>
      <c r="K209" t="str">
        <f>VLOOKUP(A209,Tracking!A:K,9,FALSE)</f>
        <v>NA</v>
      </c>
      <c r="L209" t="b">
        <f t="shared" si="7"/>
        <v>0</v>
      </c>
      <c r="M209" t="b">
        <f t="shared" si="6"/>
        <v>0</v>
      </c>
      <c r="N209" t="s">
        <v>1382</v>
      </c>
    </row>
    <row r="210" spans="1:14" hidden="1" x14ac:dyDescent="0.25">
      <c r="A210" t="s">
        <v>336</v>
      </c>
      <c r="B210" t="s">
        <v>35</v>
      </c>
      <c r="C210" t="s">
        <v>324</v>
      </c>
      <c r="D210" t="s">
        <v>19</v>
      </c>
      <c r="E210">
        <v>2</v>
      </c>
      <c r="F210" t="s">
        <v>37</v>
      </c>
      <c r="G210" t="s">
        <v>105</v>
      </c>
      <c r="H210" t="s">
        <v>118</v>
      </c>
      <c r="I210" t="s">
        <v>274</v>
      </c>
      <c r="J210" t="s">
        <v>71</v>
      </c>
      <c r="K210" t="str">
        <f>VLOOKUP(A210,Tracking!A:K,9,FALSE)</f>
        <v>NA</v>
      </c>
      <c r="L210" t="b">
        <f t="shared" si="7"/>
        <v>0</v>
      </c>
      <c r="M210" t="b">
        <f t="shared" si="6"/>
        <v>0</v>
      </c>
      <c r="N210" t="s">
        <v>1382</v>
      </c>
    </row>
    <row r="211" spans="1:14" hidden="1" x14ac:dyDescent="0.25">
      <c r="A211" t="s">
        <v>337</v>
      </c>
      <c r="B211" t="s">
        <v>35</v>
      </c>
      <c r="C211" t="s">
        <v>324</v>
      </c>
      <c r="D211" t="s">
        <v>19</v>
      </c>
      <c r="E211">
        <v>2</v>
      </c>
      <c r="F211" t="s">
        <v>37</v>
      </c>
      <c r="G211" t="s">
        <v>105</v>
      </c>
      <c r="H211" t="s">
        <v>118</v>
      </c>
      <c r="I211" t="s">
        <v>274</v>
      </c>
      <c r="J211" t="s">
        <v>71</v>
      </c>
      <c r="K211" t="str">
        <f>VLOOKUP(A211,Tracking!A:K,9,FALSE)</f>
        <v>NA</v>
      </c>
      <c r="L211" t="b">
        <f t="shared" si="7"/>
        <v>0</v>
      </c>
      <c r="M211" t="b">
        <f t="shared" si="6"/>
        <v>0</v>
      </c>
      <c r="N211" t="s">
        <v>1382</v>
      </c>
    </row>
    <row r="212" spans="1:14" hidden="1" x14ac:dyDescent="0.25">
      <c r="A212" t="s">
        <v>338</v>
      </c>
      <c r="B212" t="s">
        <v>35</v>
      </c>
      <c r="C212" t="s">
        <v>324</v>
      </c>
      <c r="D212" t="s">
        <v>19</v>
      </c>
      <c r="E212">
        <v>3</v>
      </c>
      <c r="F212" t="s">
        <v>37</v>
      </c>
      <c r="G212" t="s">
        <v>105</v>
      </c>
      <c r="H212" t="s">
        <v>118</v>
      </c>
      <c r="I212" t="s">
        <v>339</v>
      </c>
      <c r="J212" t="s">
        <v>93</v>
      </c>
      <c r="K212" t="str">
        <f>VLOOKUP(A212,Tracking!A:K,9,FALSE)</f>
        <v>NA</v>
      </c>
      <c r="L212" t="b">
        <f t="shared" si="7"/>
        <v>0</v>
      </c>
      <c r="M212" t="b">
        <f t="shared" si="6"/>
        <v>0</v>
      </c>
      <c r="N212" t="s">
        <v>1382</v>
      </c>
    </row>
    <row r="213" spans="1:14" hidden="1" x14ac:dyDescent="0.25">
      <c r="A213" t="s">
        <v>815</v>
      </c>
      <c r="B213" t="s">
        <v>66</v>
      </c>
      <c r="C213" t="s">
        <v>749</v>
      </c>
      <c r="D213" t="s">
        <v>635</v>
      </c>
      <c r="E213" t="s">
        <v>8</v>
      </c>
      <c r="F213" t="s">
        <v>60</v>
      </c>
      <c r="G213" t="s">
        <v>750</v>
      </c>
      <c r="H213" t="s">
        <v>536</v>
      </c>
      <c r="I213" t="s">
        <v>753</v>
      </c>
      <c r="J213" t="s">
        <v>745</v>
      </c>
      <c r="K213" t="str">
        <f>VLOOKUP(A213,Tracking!A:K,9,FALSE)</f>
        <v>NA</v>
      </c>
      <c r="L213" t="b">
        <f t="shared" si="7"/>
        <v>1</v>
      </c>
      <c r="M213" t="b">
        <f t="shared" si="6"/>
        <v>0</v>
      </c>
    </row>
    <row r="214" spans="1:14" hidden="1" x14ac:dyDescent="0.25">
      <c r="A214" t="s">
        <v>816</v>
      </c>
      <c r="B214" t="s">
        <v>66</v>
      </c>
      <c r="C214" t="s">
        <v>371</v>
      </c>
      <c r="D214" t="s">
        <v>635</v>
      </c>
      <c r="E214" t="s">
        <v>8</v>
      </c>
      <c r="F214" t="s">
        <v>60</v>
      </c>
      <c r="G214" t="s">
        <v>750</v>
      </c>
      <c r="H214" t="s">
        <v>536</v>
      </c>
      <c r="I214" t="s">
        <v>8</v>
      </c>
      <c r="J214" t="s">
        <v>751</v>
      </c>
      <c r="K214" t="str">
        <f>VLOOKUP(A214,Tracking!A:K,9,FALSE)</f>
        <v>NA</v>
      </c>
      <c r="L214" t="b">
        <f t="shared" si="7"/>
        <v>1</v>
      </c>
      <c r="M214" t="b">
        <f t="shared" si="6"/>
        <v>0</v>
      </c>
    </row>
    <row r="215" spans="1:14" hidden="1" x14ac:dyDescent="0.25">
      <c r="A215" t="s">
        <v>916</v>
      </c>
      <c r="B215" t="s">
        <v>66</v>
      </c>
      <c r="C215" t="s">
        <v>917</v>
      </c>
      <c r="D215" t="s">
        <v>918</v>
      </c>
      <c r="E215">
        <v>1</v>
      </c>
      <c r="F215" t="s">
        <v>68</v>
      </c>
      <c r="G215" t="s">
        <v>8</v>
      </c>
      <c r="H215" t="s">
        <v>8</v>
      </c>
      <c r="I215" t="s">
        <v>8</v>
      </c>
      <c r="K215">
        <f>VLOOKUP(A215,Tracking!A:K,9,FALSE)</f>
        <v>1</v>
      </c>
      <c r="L215" t="b">
        <f t="shared" si="7"/>
        <v>1</v>
      </c>
      <c r="M215" t="b">
        <f t="shared" si="6"/>
        <v>0</v>
      </c>
    </row>
    <row r="216" spans="1:14" hidden="1" x14ac:dyDescent="0.25">
      <c r="A216" t="s">
        <v>919</v>
      </c>
      <c r="B216" t="s">
        <v>66</v>
      </c>
      <c r="C216" t="s">
        <v>917</v>
      </c>
      <c r="D216" t="s">
        <v>918</v>
      </c>
      <c r="E216">
        <v>1</v>
      </c>
      <c r="F216" t="s">
        <v>68</v>
      </c>
      <c r="G216" t="s">
        <v>8</v>
      </c>
      <c r="H216" t="s">
        <v>8</v>
      </c>
      <c r="I216" t="s">
        <v>8</v>
      </c>
      <c r="K216">
        <f>VLOOKUP(A216,Tracking!A:K,9,FALSE)</f>
        <v>1</v>
      </c>
      <c r="L216" t="b">
        <f t="shared" si="7"/>
        <v>1</v>
      </c>
      <c r="M216" t="b">
        <f t="shared" si="6"/>
        <v>0</v>
      </c>
    </row>
    <row r="217" spans="1:14" hidden="1" x14ac:dyDescent="0.25">
      <c r="A217" t="s">
        <v>817</v>
      </c>
      <c r="B217" t="s">
        <v>66</v>
      </c>
      <c r="C217" t="s">
        <v>341</v>
      </c>
      <c r="D217" t="s">
        <v>635</v>
      </c>
      <c r="E217">
        <v>2</v>
      </c>
      <c r="F217" t="s">
        <v>68</v>
      </c>
      <c r="G217" t="s">
        <v>342</v>
      </c>
      <c r="H217" t="s">
        <v>818</v>
      </c>
      <c r="I217" t="s">
        <v>637</v>
      </c>
      <c r="J217" t="s">
        <v>819</v>
      </c>
      <c r="K217">
        <f>VLOOKUP(A217,Tracking!A:K,9,FALSE)</f>
        <v>2</v>
      </c>
      <c r="L217" t="b">
        <f t="shared" si="7"/>
        <v>1</v>
      </c>
      <c r="M217" t="b">
        <f t="shared" si="6"/>
        <v>0</v>
      </c>
    </row>
    <row r="218" spans="1:14" hidden="1" x14ac:dyDescent="0.25">
      <c r="A218" t="s">
        <v>820</v>
      </c>
      <c r="B218" t="s">
        <v>66</v>
      </c>
      <c r="C218" t="s">
        <v>341</v>
      </c>
      <c r="D218" t="s">
        <v>635</v>
      </c>
      <c r="E218">
        <v>3</v>
      </c>
      <c r="F218" t="s">
        <v>68</v>
      </c>
      <c r="G218" t="s">
        <v>342</v>
      </c>
      <c r="H218" t="s">
        <v>821</v>
      </c>
      <c r="I218" t="s">
        <v>822</v>
      </c>
      <c r="J218" t="s">
        <v>823</v>
      </c>
      <c r="K218">
        <f>VLOOKUP(A218,Tracking!A:K,9,FALSE)</f>
        <v>3</v>
      </c>
      <c r="L218" t="b">
        <f t="shared" si="7"/>
        <v>1</v>
      </c>
      <c r="M218" t="b">
        <f t="shared" si="6"/>
        <v>0</v>
      </c>
    </row>
    <row r="219" spans="1:14" hidden="1" x14ac:dyDescent="0.25">
      <c r="A219" t="s">
        <v>824</v>
      </c>
      <c r="B219" t="s">
        <v>66</v>
      </c>
      <c r="C219" t="s">
        <v>341</v>
      </c>
      <c r="D219" t="s">
        <v>635</v>
      </c>
      <c r="E219">
        <v>2</v>
      </c>
      <c r="F219" t="s">
        <v>68</v>
      </c>
      <c r="G219" t="s">
        <v>342</v>
      </c>
      <c r="H219" t="s">
        <v>818</v>
      </c>
      <c r="I219" t="s">
        <v>825</v>
      </c>
      <c r="J219" t="s">
        <v>823</v>
      </c>
      <c r="K219">
        <f>VLOOKUP(A219,Tracking!A:K,9,FALSE)</f>
        <v>2</v>
      </c>
      <c r="L219" t="b">
        <f t="shared" si="7"/>
        <v>1</v>
      </c>
      <c r="M219" t="b">
        <f t="shared" si="6"/>
        <v>0</v>
      </c>
    </row>
    <row r="220" spans="1:14" hidden="1" x14ac:dyDescent="0.25">
      <c r="A220" t="s">
        <v>340</v>
      </c>
      <c r="B220" t="s">
        <v>66</v>
      </c>
      <c r="C220" t="s">
        <v>341</v>
      </c>
      <c r="D220" t="s">
        <v>19</v>
      </c>
      <c r="E220">
        <v>2</v>
      </c>
      <c r="F220" t="s">
        <v>68</v>
      </c>
      <c r="G220" t="s">
        <v>342</v>
      </c>
      <c r="H220" t="s">
        <v>343</v>
      </c>
      <c r="I220" t="s">
        <v>344</v>
      </c>
      <c r="J220" t="s">
        <v>345</v>
      </c>
      <c r="K220">
        <f>VLOOKUP(A220,Tracking!A:K,9,FALSE)</f>
        <v>2</v>
      </c>
      <c r="L220" t="b">
        <f t="shared" si="7"/>
        <v>1</v>
      </c>
      <c r="M220" t="b">
        <f t="shared" si="6"/>
        <v>0</v>
      </c>
    </row>
    <row r="221" spans="1:14" hidden="1" x14ac:dyDescent="0.25">
      <c r="A221" t="s">
        <v>346</v>
      </c>
      <c r="B221" t="s">
        <v>66</v>
      </c>
      <c r="C221" t="s">
        <v>341</v>
      </c>
      <c r="D221" t="s">
        <v>19</v>
      </c>
      <c r="E221">
        <v>2</v>
      </c>
      <c r="F221" t="s">
        <v>68</v>
      </c>
      <c r="G221" t="s">
        <v>342</v>
      </c>
      <c r="H221" t="s">
        <v>347</v>
      </c>
      <c r="I221" t="s">
        <v>348</v>
      </c>
      <c r="J221" t="s">
        <v>349</v>
      </c>
      <c r="K221">
        <f>VLOOKUP(A221,Tracking!A:K,9,FALSE)</f>
        <v>2</v>
      </c>
      <c r="L221" t="b">
        <f t="shared" si="7"/>
        <v>1</v>
      </c>
      <c r="M221" t="b">
        <f t="shared" si="6"/>
        <v>0</v>
      </c>
    </row>
    <row r="222" spans="1:14" hidden="1" x14ac:dyDescent="0.25">
      <c r="A222" t="s">
        <v>350</v>
      </c>
      <c r="B222" t="s">
        <v>66</v>
      </c>
      <c r="C222" t="s">
        <v>341</v>
      </c>
      <c r="D222" t="s">
        <v>19</v>
      </c>
      <c r="E222">
        <v>3</v>
      </c>
      <c r="F222" t="s">
        <v>68</v>
      </c>
      <c r="G222" t="s">
        <v>342</v>
      </c>
      <c r="H222" t="s">
        <v>343</v>
      </c>
      <c r="I222" t="s">
        <v>351</v>
      </c>
      <c r="J222" t="s">
        <v>349</v>
      </c>
      <c r="K222">
        <f>VLOOKUP(A222,Tracking!A:K,9,FALSE)</f>
        <v>3</v>
      </c>
      <c r="L222" t="b">
        <f t="shared" si="7"/>
        <v>1</v>
      </c>
      <c r="M222" t="b">
        <f t="shared" si="6"/>
        <v>0</v>
      </c>
    </row>
    <row r="223" spans="1:14" hidden="1" x14ac:dyDescent="0.25">
      <c r="A223" t="s">
        <v>352</v>
      </c>
      <c r="B223" t="s">
        <v>66</v>
      </c>
      <c r="C223" t="s">
        <v>341</v>
      </c>
      <c r="D223" t="s">
        <v>19</v>
      </c>
      <c r="E223">
        <v>2</v>
      </c>
      <c r="F223" t="s">
        <v>68</v>
      </c>
      <c r="G223" t="s">
        <v>342</v>
      </c>
      <c r="H223" t="s">
        <v>343</v>
      </c>
      <c r="I223" t="s">
        <v>353</v>
      </c>
      <c r="J223" t="s">
        <v>349</v>
      </c>
      <c r="K223">
        <f>VLOOKUP(A223,Tracking!A:K,9,FALSE)</f>
        <v>2</v>
      </c>
      <c r="L223" t="b">
        <f t="shared" si="7"/>
        <v>1</v>
      </c>
      <c r="M223" t="b">
        <f t="shared" si="6"/>
        <v>0</v>
      </c>
    </row>
    <row r="224" spans="1:14" hidden="1" x14ac:dyDescent="0.25">
      <c r="A224" t="s">
        <v>354</v>
      </c>
      <c r="B224" t="s">
        <v>66</v>
      </c>
      <c r="C224" t="s">
        <v>341</v>
      </c>
      <c r="D224" t="s">
        <v>19</v>
      </c>
      <c r="E224">
        <v>3</v>
      </c>
      <c r="F224" t="s">
        <v>68</v>
      </c>
      <c r="G224" t="s">
        <v>342</v>
      </c>
      <c r="H224" t="s">
        <v>355</v>
      </c>
      <c r="I224" t="s">
        <v>356</v>
      </c>
      <c r="J224" t="s">
        <v>349</v>
      </c>
      <c r="K224">
        <f>VLOOKUP(A224,Tracking!A:K,9,FALSE)</f>
        <v>3</v>
      </c>
      <c r="L224" t="b">
        <f t="shared" si="7"/>
        <v>1</v>
      </c>
      <c r="M224" t="b">
        <f t="shared" si="6"/>
        <v>0</v>
      </c>
    </row>
    <row r="225" spans="1:14" hidden="1" x14ac:dyDescent="0.25">
      <c r="A225" t="s">
        <v>357</v>
      </c>
      <c r="B225" t="s">
        <v>66</v>
      </c>
      <c r="C225" t="s">
        <v>341</v>
      </c>
      <c r="D225" t="s">
        <v>19</v>
      </c>
      <c r="E225">
        <v>1</v>
      </c>
      <c r="F225" t="s">
        <v>68</v>
      </c>
      <c r="G225" t="s">
        <v>342</v>
      </c>
      <c r="H225" t="s">
        <v>358</v>
      </c>
      <c r="I225" t="s">
        <v>287</v>
      </c>
      <c r="J225" t="s">
        <v>349</v>
      </c>
      <c r="K225">
        <f>VLOOKUP(A225,Tracking!A:K,9,FALSE)</f>
        <v>1</v>
      </c>
      <c r="L225" t="b">
        <f t="shared" si="7"/>
        <v>1</v>
      </c>
      <c r="M225" t="b">
        <f t="shared" si="6"/>
        <v>0</v>
      </c>
    </row>
    <row r="226" spans="1:14" hidden="1" x14ac:dyDescent="0.25">
      <c r="A226" t="s">
        <v>359</v>
      </c>
      <c r="B226" t="s">
        <v>66</v>
      </c>
      <c r="C226" t="s">
        <v>341</v>
      </c>
      <c r="D226" t="s">
        <v>19</v>
      </c>
      <c r="E226">
        <v>1</v>
      </c>
      <c r="F226" t="s">
        <v>68</v>
      </c>
      <c r="G226" t="s">
        <v>342</v>
      </c>
      <c r="H226" t="s">
        <v>358</v>
      </c>
      <c r="I226" t="s">
        <v>287</v>
      </c>
      <c r="J226" t="s">
        <v>349</v>
      </c>
      <c r="K226">
        <f>VLOOKUP(A226,Tracking!A:K,9,FALSE)</f>
        <v>1</v>
      </c>
      <c r="L226" t="b">
        <f t="shared" si="7"/>
        <v>1</v>
      </c>
      <c r="M226" t="b">
        <f t="shared" si="6"/>
        <v>0</v>
      </c>
    </row>
    <row r="227" spans="1:14" hidden="1" x14ac:dyDescent="0.25">
      <c r="A227" t="s">
        <v>360</v>
      </c>
      <c r="B227" t="s">
        <v>66</v>
      </c>
      <c r="C227" t="s">
        <v>341</v>
      </c>
      <c r="D227" t="s">
        <v>19</v>
      </c>
      <c r="E227">
        <v>1</v>
      </c>
      <c r="F227" t="s">
        <v>68</v>
      </c>
      <c r="G227" t="s">
        <v>342</v>
      </c>
      <c r="H227" t="s">
        <v>361</v>
      </c>
      <c r="I227" t="s">
        <v>362</v>
      </c>
      <c r="J227" t="s">
        <v>349</v>
      </c>
      <c r="K227">
        <f>VLOOKUP(A227,Tracking!A:K,9,FALSE)</f>
        <v>1</v>
      </c>
      <c r="L227" t="b">
        <f t="shared" si="7"/>
        <v>1</v>
      </c>
      <c r="M227" t="b">
        <f t="shared" si="6"/>
        <v>0</v>
      </c>
    </row>
    <row r="228" spans="1:14" hidden="1" x14ac:dyDescent="0.25">
      <c r="A228" t="s">
        <v>363</v>
      </c>
      <c r="B228" t="s">
        <v>66</v>
      </c>
      <c r="C228" t="s">
        <v>341</v>
      </c>
      <c r="D228" t="s">
        <v>19</v>
      </c>
      <c r="E228">
        <v>1</v>
      </c>
      <c r="F228" t="s">
        <v>68</v>
      </c>
      <c r="G228" t="s">
        <v>342</v>
      </c>
      <c r="H228" t="s">
        <v>364</v>
      </c>
      <c r="I228" t="s">
        <v>365</v>
      </c>
      <c r="J228" t="s">
        <v>349</v>
      </c>
      <c r="K228">
        <f>VLOOKUP(A228,Tracking!A:K,9,FALSE)</f>
        <v>1</v>
      </c>
      <c r="L228" t="b">
        <f t="shared" si="7"/>
        <v>1</v>
      </c>
      <c r="M228" t="b">
        <f t="shared" si="6"/>
        <v>0</v>
      </c>
    </row>
    <row r="229" spans="1:14" hidden="1" x14ac:dyDescent="0.25">
      <c r="A229" t="s">
        <v>366</v>
      </c>
      <c r="B229" t="s">
        <v>66</v>
      </c>
      <c r="C229" t="s">
        <v>341</v>
      </c>
      <c r="D229" t="s">
        <v>19</v>
      </c>
      <c r="E229">
        <v>1</v>
      </c>
      <c r="F229" t="s">
        <v>68</v>
      </c>
      <c r="G229" t="s">
        <v>342</v>
      </c>
      <c r="H229" t="s">
        <v>364</v>
      </c>
      <c r="I229" t="s">
        <v>365</v>
      </c>
      <c r="J229" t="s">
        <v>349</v>
      </c>
      <c r="K229">
        <f>VLOOKUP(A229,Tracking!A:K,9,FALSE)</f>
        <v>1</v>
      </c>
      <c r="L229" t="b">
        <f t="shared" si="7"/>
        <v>1</v>
      </c>
      <c r="M229" t="b">
        <f t="shared" si="6"/>
        <v>0</v>
      </c>
    </row>
    <row r="230" spans="1:14" x14ac:dyDescent="0.25">
      <c r="A230" t="s">
        <v>826</v>
      </c>
      <c r="B230" t="s">
        <v>66</v>
      </c>
      <c r="C230" t="s">
        <v>341</v>
      </c>
      <c r="D230" t="s">
        <v>635</v>
      </c>
      <c r="E230" t="s">
        <v>8</v>
      </c>
      <c r="F230" t="s">
        <v>68</v>
      </c>
      <c r="G230" t="s">
        <v>342</v>
      </c>
      <c r="H230" t="s">
        <v>827</v>
      </c>
      <c r="I230" t="s">
        <v>792</v>
      </c>
      <c r="J230" t="s">
        <v>664</v>
      </c>
      <c r="K230">
        <f>VLOOKUP(A230,Tracking!A:K,9,FALSE)</f>
        <v>3</v>
      </c>
      <c r="L230" t="b">
        <f t="shared" si="7"/>
        <v>0</v>
      </c>
      <c r="M230" t="b">
        <f t="shared" si="6"/>
        <v>0</v>
      </c>
      <c r="N230" t="s">
        <v>1397</v>
      </c>
    </row>
    <row r="231" spans="1:14" hidden="1" x14ac:dyDescent="0.25">
      <c r="A231" t="s">
        <v>367</v>
      </c>
      <c r="B231" t="s">
        <v>66</v>
      </c>
      <c r="C231" t="s">
        <v>341</v>
      </c>
      <c r="D231" t="s">
        <v>19</v>
      </c>
      <c r="E231">
        <v>3</v>
      </c>
      <c r="F231" t="s">
        <v>68</v>
      </c>
      <c r="G231" t="s">
        <v>342</v>
      </c>
      <c r="H231" t="s">
        <v>368</v>
      </c>
      <c r="I231" t="s">
        <v>369</v>
      </c>
      <c r="J231" t="s">
        <v>349</v>
      </c>
      <c r="K231">
        <f>VLOOKUP(A231,Tracking!A:K,9,FALSE)</f>
        <v>3</v>
      </c>
      <c r="L231" t="b">
        <f t="shared" si="7"/>
        <v>1</v>
      </c>
      <c r="M231" t="b">
        <f t="shared" ref="M231:M294" si="8">IF(AND(ISNUMBER(K231),ISNUMBER(E231)),IF(E231=K231,FALSE,TRUE),FALSE)</f>
        <v>0</v>
      </c>
    </row>
    <row r="232" spans="1:14" hidden="1" x14ac:dyDescent="0.25">
      <c r="A232" t="s">
        <v>370</v>
      </c>
      <c r="B232" t="s">
        <v>66</v>
      </c>
      <c r="C232" t="s">
        <v>371</v>
      </c>
      <c r="D232" t="s">
        <v>19</v>
      </c>
      <c r="E232">
        <v>1</v>
      </c>
      <c r="F232" t="s">
        <v>60</v>
      </c>
      <c r="G232" t="s">
        <v>372</v>
      </c>
      <c r="H232" t="s">
        <v>373</v>
      </c>
      <c r="I232" t="s">
        <v>369</v>
      </c>
      <c r="J232" t="s">
        <v>349</v>
      </c>
      <c r="K232" t="str">
        <f>VLOOKUP(A232,Tracking!A:K,9,FALSE)</f>
        <v>NA</v>
      </c>
      <c r="L232" t="b">
        <f t="shared" si="7"/>
        <v>0</v>
      </c>
      <c r="M232" t="b">
        <f t="shared" si="8"/>
        <v>0</v>
      </c>
      <c r="N232" t="s">
        <v>1382</v>
      </c>
    </row>
    <row r="233" spans="1:14" hidden="1" x14ac:dyDescent="0.25">
      <c r="A233" t="s">
        <v>828</v>
      </c>
      <c r="B233" t="s">
        <v>66</v>
      </c>
      <c r="C233" t="s">
        <v>371</v>
      </c>
      <c r="D233" t="s">
        <v>635</v>
      </c>
      <c r="E233" t="s">
        <v>8</v>
      </c>
      <c r="F233" t="s">
        <v>60</v>
      </c>
      <c r="G233" t="s">
        <v>372</v>
      </c>
      <c r="H233" t="s">
        <v>829</v>
      </c>
      <c r="I233" t="s">
        <v>409</v>
      </c>
      <c r="J233" t="s">
        <v>830</v>
      </c>
      <c r="K233" t="str">
        <f>VLOOKUP(A233,Tracking!A:K,9,FALSE)</f>
        <v>NA</v>
      </c>
      <c r="L233" t="b">
        <f t="shared" si="7"/>
        <v>1</v>
      </c>
      <c r="M233" t="b">
        <f t="shared" si="8"/>
        <v>0</v>
      </c>
    </row>
    <row r="234" spans="1:14" hidden="1" x14ac:dyDescent="0.25">
      <c r="A234" t="s">
        <v>831</v>
      </c>
      <c r="B234" t="s">
        <v>66</v>
      </c>
      <c r="C234" t="s">
        <v>371</v>
      </c>
      <c r="D234" t="s">
        <v>635</v>
      </c>
      <c r="E234" t="s">
        <v>8</v>
      </c>
      <c r="F234" t="s">
        <v>60</v>
      </c>
      <c r="G234" t="s">
        <v>372</v>
      </c>
      <c r="H234" t="s">
        <v>662</v>
      </c>
      <c r="I234" t="s">
        <v>753</v>
      </c>
      <c r="J234" t="s">
        <v>830</v>
      </c>
      <c r="K234" t="str">
        <f>VLOOKUP(A234,Tracking!A:K,9,FALSE)</f>
        <v>NA</v>
      </c>
      <c r="L234" t="b">
        <f t="shared" si="7"/>
        <v>1</v>
      </c>
      <c r="M234" t="b">
        <f t="shared" si="8"/>
        <v>0</v>
      </c>
    </row>
    <row r="235" spans="1:14" hidden="1" x14ac:dyDescent="0.25">
      <c r="A235" t="s">
        <v>832</v>
      </c>
      <c r="B235" t="s">
        <v>66</v>
      </c>
      <c r="C235" t="s">
        <v>371</v>
      </c>
      <c r="D235" t="s">
        <v>635</v>
      </c>
      <c r="E235" t="s">
        <v>8</v>
      </c>
      <c r="F235" t="s">
        <v>60</v>
      </c>
      <c r="G235" t="s">
        <v>372</v>
      </c>
      <c r="H235" t="s">
        <v>662</v>
      </c>
      <c r="I235" t="s">
        <v>753</v>
      </c>
      <c r="J235" t="s">
        <v>830</v>
      </c>
      <c r="K235" t="str">
        <f>VLOOKUP(A235,Tracking!A:K,9,FALSE)</f>
        <v>NA</v>
      </c>
      <c r="L235" t="b">
        <f t="shared" si="7"/>
        <v>1</v>
      </c>
      <c r="M235" t="b">
        <f t="shared" si="8"/>
        <v>0</v>
      </c>
    </row>
    <row r="236" spans="1:14" hidden="1" x14ac:dyDescent="0.25">
      <c r="A236" t="s">
        <v>833</v>
      </c>
      <c r="B236" t="s">
        <v>66</v>
      </c>
      <c r="C236" t="s">
        <v>371</v>
      </c>
      <c r="D236" t="s">
        <v>635</v>
      </c>
      <c r="E236" t="s">
        <v>8</v>
      </c>
      <c r="F236" t="s">
        <v>60</v>
      </c>
      <c r="G236" t="s">
        <v>372</v>
      </c>
      <c r="H236" t="s">
        <v>662</v>
      </c>
      <c r="I236" t="s">
        <v>8</v>
      </c>
      <c r="J236" t="s">
        <v>819</v>
      </c>
      <c r="K236" t="str">
        <f>VLOOKUP(A236,Tracking!A:K,9,FALSE)</f>
        <v>NA</v>
      </c>
      <c r="L236" t="b">
        <f t="shared" si="7"/>
        <v>1</v>
      </c>
      <c r="M236" t="b">
        <f t="shared" si="8"/>
        <v>0</v>
      </c>
    </row>
    <row r="237" spans="1:14" hidden="1" x14ac:dyDescent="0.25">
      <c r="A237" t="s">
        <v>834</v>
      </c>
      <c r="B237" t="s">
        <v>66</v>
      </c>
      <c r="C237" t="s">
        <v>371</v>
      </c>
      <c r="D237" t="s">
        <v>635</v>
      </c>
      <c r="E237" t="s">
        <v>8</v>
      </c>
      <c r="F237" t="s">
        <v>60</v>
      </c>
      <c r="G237" t="s">
        <v>372</v>
      </c>
      <c r="H237" t="s">
        <v>662</v>
      </c>
      <c r="I237" t="s">
        <v>753</v>
      </c>
      <c r="J237" t="s">
        <v>830</v>
      </c>
      <c r="K237" t="str">
        <f>VLOOKUP(A237,Tracking!A:K,9,FALSE)</f>
        <v>NA</v>
      </c>
      <c r="L237" t="b">
        <f t="shared" si="7"/>
        <v>1</v>
      </c>
      <c r="M237" t="b">
        <f t="shared" si="8"/>
        <v>0</v>
      </c>
    </row>
    <row r="238" spans="1:14" hidden="1" x14ac:dyDescent="0.25">
      <c r="A238" t="s">
        <v>374</v>
      </c>
      <c r="B238" t="s">
        <v>4</v>
      </c>
      <c r="C238" t="s">
        <v>375</v>
      </c>
      <c r="D238" t="s">
        <v>19</v>
      </c>
      <c r="E238">
        <v>3</v>
      </c>
      <c r="F238" t="s">
        <v>7</v>
      </c>
      <c r="G238" t="s">
        <v>53</v>
      </c>
      <c r="H238" t="s">
        <v>376</v>
      </c>
      <c r="I238" t="s">
        <v>29</v>
      </c>
      <c r="J238" t="s">
        <v>16</v>
      </c>
      <c r="K238" t="str">
        <f>VLOOKUP(A238,Tracking!A:K,9,FALSE)</f>
        <v>NA</v>
      </c>
      <c r="L238" t="b">
        <f t="shared" si="7"/>
        <v>0</v>
      </c>
      <c r="M238" t="b">
        <f t="shared" si="8"/>
        <v>0</v>
      </c>
      <c r="N238" t="s">
        <v>1382</v>
      </c>
    </row>
    <row r="239" spans="1:14" hidden="1" x14ac:dyDescent="0.25">
      <c r="A239" t="s">
        <v>377</v>
      </c>
      <c r="B239" t="s">
        <v>4</v>
      </c>
      <c r="C239" t="s">
        <v>375</v>
      </c>
      <c r="D239" t="s">
        <v>19</v>
      </c>
      <c r="E239">
        <v>2</v>
      </c>
      <c r="F239" t="s">
        <v>7</v>
      </c>
      <c r="G239" t="s">
        <v>53</v>
      </c>
      <c r="H239" t="s">
        <v>378</v>
      </c>
      <c r="I239" t="s">
        <v>26</v>
      </c>
      <c r="J239" t="s">
        <v>16</v>
      </c>
      <c r="K239" t="str">
        <f>VLOOKUP(A239,Tracking!A:K,9,FALSE)</f>
        <v>NA</v>
      </c>
      <c r="L239" t="b">
        <f t="shared" si="7"/>
        <v>0</v>
      </c>
      <c r="M239" t="b">
        <f t="shared" si="8"/>
        <v>0</v>
      </c>
      <c r="N239" t="s">
        <v>1382</v>
      </c>
    </row>
    <row r="240" spans="1:14" hidden="1" x14ac:dyDescent="0.25">
      <c r="A240" t="s">
        <v>379</v>
      </c>
      <c r="B240" t="s">
        <v>4</v>
      </c>
      <c r="C240" t="s">
        <v>375</v>
      </c>
      <c r="D240" t="s">
        <v>19</v>
      </c>
      <c r="E240">
        <v>1</v>
      </c>
      <c r="F240" t="s">
        <v>7</v>
      </c>
      <c r="G240" t="s">
        <v>53</v>
      </c>
      <c r="H240" t="s">
        <v>380</v>
      </c>
      <c r="I240" t="s">
        <v>29</v>
      </c>
      <c r="J240" t="s">
        <v>381</v>
      </c>
      <c r="K240" t="str">
        <f>VLOOKUP(A240,Tracking!A:K,9,FALSE)</f>
        <v>NA</v>
      </c>
      <c r="L240" t="b">
        <f t="shared" si="7"/>
        <v>0</v>
      </c>
      <c r="M240" t="b">
        <f t="shared" si="8"/>
        <v>0</v>
      </c>
      <c r="N240" t="s">
        <v>1382</v>
      </c>
    </row>
    <row r="241" spans="1:14" hidden="1" x14ac:dyDescent="0.25">
      <c r="A241" t="s">
        <v>835</v>
      </c>
      <c r="B241" t="s">
        <v>4</v>
      </c>
      <c r="C241" t="s">
        <v>375</v>
      </c>
      <c r="D241" t="s">
        <v>635</v>
      </c>
      <c r="E241">
        <v>2</v>
      </c>
      <c r="F241" t="s">
        <v>7</v>
      </c>
      <c r="G241" t="s">
        <v>53</v>
      </c>
      <c r="H241" t="s">
        <v>519</v>
      </c>
      <c r="I241" t="s">
        <v>390</v>
      </c>
      <c r="J241" t="s">
        <v>836</v>
      </c>
      <c r="K241" t="str">
        <f>VLOOKUP(A241,Tracking!A:K,9,FALSE)</f>
        <v>NA</v>
      </c>
      <c r="L241" t="b">
        <f t="shared" si="7"/>
        <v>0</v>
      </c>
      <c r="M241" t="b">
        <f t="shared" si="8"/>
        <v>0</v>
      </c>
      <c r="N241" t="s">
        <v>1382</v>
      </c>
    </row>
    <row r="242" spans="1:14" hidden="1" x14ac:dyDescent="0.25">
      <c r="A242" t="s">
        <v>837</v>
      </c>
      <c r="B242" t="s">
        <v>4</v>
      </c>
      <c r="C242" t="s">
        <v>375</v>
      </c>
      <c r="D242" t="s">
        <v>635</v>
      </c>
      <c r="E242">
        <v>1</v>
      </c>
      <c r="F242" t="s">
        <v>7</v>
      </c>
      <c r="G242" t="s">
        <v>53</v>
      </c>
      <c r="H242" t="s">
        <v>84</v>
      </c>
      <c r="I242" t="s">
        <v>10</v>
      </c>
      <c r="J242" t="s">
        <v>838</v>
      </c>
      <c r="K242" t="str">
        <f>VLOOKUP(A242,Tracking!A:K,9,FALSE)</f>
        <v>NA</v>
      </c>
      <c r="L242" t="b">
        <f t="shared" si="7"/>
        <v>0</v>
      </c>
      <c r="M242" t="b">
        <f t="shared" si="8"/>
        <v>0</v>
      </c>
      <c r="N242" t="s">
        <v>1382</v>
      </c>
    </row>
    <row r="243" spans="1:14" hidden="1" x14ac:dyDescent="0.25">
      <c r="A243" t="s">
        <v>839</v>
      </c>
      <c r="B243" t="s">
        <v>66</v>
      </c>
      <c r="C243" t="s">
        <v>749</v>
      </c>
      <c r="D243" t="s">
        <v>635</v>
      </c>
      <c r="E243" t="s">
        <v>8</v>
      </c>
      <c r="F243" t="s">
        <v>60</v>
      </c>
      <c r="G243" t="s">
        <v>372</v>
      </c>
      <c r="H243" t="s">
        <v>8</v>
      </c>
      <c r="I243" t="s">
        <v>840</v>
      </c>
      <c r="J243" t="s">
        <v>841</v>
      </c>
      <c r="K243" t="str">
        <f>VLOOKUP(A243,Tracking!A:K,9,FALSE)</f>
        <v>NA</v>
      </c>
      <c r="L243" t="b">
        <f t="shared" si="7"/>
        <v>1</v>
      </c>
      <c r="M243" t="b">
        <f t="shared" si="8"/>
        <v>0</v>
      </c>
    </row>
    <row r="244" spans="1:14" hidden="1" x14ac:dyDescent="0.25">
      <c r="A244" t="s">
        <v>842</v>
      </c>
      <c r="B244" t="s">
        <v>4</v>
      </c>
      <c r="C244" t="s">
        <v>843</v>
      </c>
      <c r="D244" t="s">
        <v>635</v>
      </c>
      <c r="E244" t="s">
        <v>8</v>
      </c>
      <c r="F244" t="s">
        <v>7</v>
      </c>
      <c r="G244" t="s">
        <v>53</v>
      </c>
      <c r="H244" t="s">
        <v>844</v>
      </c>
      <c r="I244" t="s">
        <v>8</v>
      </c>
      <c r="J244" t="s">
        <v>845</v>
      </c>
      <c r="K244" t="str">
        <f>VLOOKUP(A244,Tracking!A:K,9,FALSE)</f>
        <v>NA</v>
      </c>
      <c r="L244" t="b">
        <f t="shared" si="7"/>
        <v>1</v>
      </c>
      <c r="M244" t="b">
        <f t="shared" si="8"/>
        <v>0</v>
      </c>
    </row>
    <row r="245" spans="1:14" hidden="1" x14ac:dyDescent="0.25">
      <c r="A245" t="s">
        <v>382</v>
      </c>
      <c r="B245" t="s">
        <v>4</v>
      </c>
      <c r="C245" t="s">
        <v>383</v>
      </c>
      <c r="D245" t="s">
        <v>13</v>
      </c>
      <c r="E245">
        <v>1</v>
      </c>
      <c r="F245" t="s">
        <v>7</v>
      </c>
      <c r="G245" t="s">
        <v>8</v>
      </c>
      <c r="H245" t="s">
        <v>384</v>
      </c>
      <c r="I245" t="s">
        <v>315</v>
      </c>
      <c r="J245" t="s">
        <v>16</v>
      </c>
      <c r="K245" t="str">
        <f>VLOOKUP(A245,Tracking!A:K,9,FALSE)</f>
        <v>NA</v>
      </c>
      <c r="L245" t="b">
        <f t="shared" si="7"/>
        <v>0</v>
      </c>
      <c r="M245" t="b">
        <f t="shared" si="8"/>
        <v>0</v>
      </c>
      <c r="N245" t="s">
        <v>1382</v>
      </c>
    </row>
    <row r="246" spans="1:14" hidden="1" x14ac:dyDescent="0.25">
      <c r="A246" t="s">
        <v>385</v>
      </c>
      <c r="B246" t="s">
        <v>4</v>
      </c>
      <c r="C246" t="s">
        <v>386</v>
      </c>
      <c r="D246" t="s">
        <v>13</v>
      </c>
      <c r="E246">
        <v>3</v>
      </c>
      <c r="F246" t="s">
        <v>7</v>
      </c>
      <c r="G246" t="s">
        <v>8</v>
      </c>
      <c r="H246" t="s">
        <v>387</v>
      </c>
      <c r="I246" t="s">
        <v>15</v>
      </c>
      <c r="J246" t="s">
        <v>16</v>
      </c>
      <c r="K246" t="str">
        <f>VLOOKUP(A246,Tracking!A:K,9,FALSE)</f>
        <v>NA</v>
      </c>
      <c r="L246" t="b">
        <f t="shared" si="7"/>
        <v>0</v>
      </c>
      <c r="M246" t="b">
        <f t="shared" si="8"/>
        <v>0</v>
      </c>
      <c r="N246" t="s">
        <v>1382</v>
      </c>
    </row>
    <row r="247" spans="1:14" hidden="1" x14ac:dyDescent="0.25">
      <c r="A247" t="s">
        <v>388</v>
      </c>
      <c r="B247" t="s">
        <v>4</v>
      </c>
      <c r="C247" t="s">
        <v>386</v>
      </c>
      <c r="D247" t="s">
        <v>13</v>
      </c>
      <c r="E247">
        <v>2</v>
      </c>
      <c r="F247" t="s">
        <v>7</v>
      </c>
      <c r="G247" t="s">
        <v>8</v>
      </c>
      <c r="H247" t="s">
        <v>389</v>
      </c>
      <c r="I247" t="s">
        <v>390</v>
      </c>
      <c r="J247" t="s">
        <v>16</v>
      </c>
      <c r="K247" t="str">
        <f>VLOOKUP(A247,Tracking!A:K,9,FALSE)</f>
        <v>NA</v>
      </c>
      <c r="L247" t="b">
        <f t="shared" si="7"/>
        <v>0</v>
      </c>
      <c r="M247" t="b">
        <f t="shared" si="8"/>
        <v>0</v>
      </c>
      <c r="N247" t="s">
        <v>1382</v>
      </c>
    </row>
    <row r="248" spans="1:14" hidden="1" x14ac:dyDescent="0.25">
      <c r="A248" t="s">
        <v>391</v>
      </c>
      <c r="B248" t="s">
        <v>4</v>
      </c>
      <c r="C248" t="s">
        <v>386</v>
      </c>
      <c r="D248" t="s">
        <v>13</v>
      </c>
      <c r="E248">
        <v>1</v>
      </c>
      <c r="F248" t="s">
        <v>7</v>
      </c>
      <c r="G248" t="s">
        <v>8</v>
      </c>
      <c r="H248" t="s">
        <v>392</v>
      </c>
      <c r="I248" t="s">
        <v>393</v>
      </c>
      <c r="J248" t="s">
        <v>16</v>
      </c>
      <c r="K248" t="str">
        <f>VLOOKUP(A248,Tracking!A:K,9,FALSE)</f>
        <v>NA</v>
      </c>
      <c r="L248" t="b">
        <f t="shared" si="7"/>
        <v>0</v>
      </c>
      <c r="M248" t="b">
        <f t="shared" si="8"/>
        <v>0</v>
      </c>
      <c r="N248" t="s">
        <v>1382</v>
      </c>
    </row>
    <row r="249" spans="1:14" hidden="1" x14ac:dyDescent="0.25">
      <c r="A249" t="s">
        <v>394</v>
      </c>
      <c r="B249" t="s">
        <v>4</v>
      </c>
      <c r="C249" t="s">
        <v>395</v>
      </c>
      <c r="D249" t="s">
        <v>13</v>
      </c>
      <c r="E249">
        <v>1</v>
      </c>
      <c r="F249" t="s">
        <v>7</v>
      </c>
      <c r="G249" t="s">
        <v>8</v>
      </c>
      <c r="H249" t="s">
        <v>396</v>
      </c>
      <c r="I249" t="s">
        <v>397</v>
      </c>
      <c r="J249" t="s">
        <v>11</v>
      </c>
      <c r="K249" t="str">
        <f>VLOOKUP(A249,Tracking!A:K,9,FALSE)</f>
        <v>NA</v>
      </c>
      <c r="L249" t="b">
        <f t="shared" si="7"/>
        <v>0</v>
      </c>
      <c r="M249" t="b">
        <f t="shared" si="8"/>
        <v>0</v>
      </c>
      <c r="N249" t="s">
        <v>1382</v>
      </c>
    </row>
    <row r="250" spans="1:14" hidden="1" x14ac:dyDescent="0.25">
      <c r="A250" t="s">
        <v>398</v>
      </c>
      <c r="B250" t="s">
        <v>4</v>
      </c>
      <c r="C250" t="s">
        <v>399</v>
      </c>
      <c r="D250" t="s">
        <v>13</v>
      </c>
      <c r="E250">
        <v>2</v>
      </c>
      <c r="F250" t="s">
        <v>7</v>
      </c>
      <c r="G250" t="s">
        <v>8</v>
      </c>
      <c r="H250" t="s">
        <v>389</v>
      </c>
      <c r="I250" t="s">
        <v>400</v>
      </c>
      <c r="J250" t="s">
        <v>11</v>
      </c>
      <c r="K250" t="str">
        <f>VLOOKUP(A250,Tracking!A:K,9,FALSE)</f>
        <v>NA</v>
      </c>
      <c r="L250" t="b">
        <f t="shared" si="7"/>
        <v>0</v>
      </c>
      <c r="M250" t="b">
        <f t="shared" si="8"/>
        <v>0</v>
      </c>
      <c r="N250" t="s">
        <v>1382</v>
      </c>
    </row>
    <row r="251" spans="1:14" hidden="1" x14ac:dyDescent="0.25">
      <c r="A251" t="s">
        <v>401</v>
      </c>
      <c r="B251" t="s">
        <v>4</v>
      </c>
      <c r="C251" t="s">
        <v>399</v>
      </c>
      <c r="D251" t="s">
        <v>13</v>
      </c>
      <c r="E251">
        <v>1</v>
      </c>
      <c r="F251" t="s">
        <v>7</v>
      </c>
      <c r="G251" t="s">
        <v>8</v>
      </c>
      <c r="H251" t="s">
        <v>392</v>
      </c>
      <c r="I251" t="s">
        <v>402</v>
      </c>
      <c r="J251" t="s">
        <v>11</v>
      </c>
      <c r="K251" t="str">
        <f>VLOOKUP(A251,Tracking!A:K,9,FALSE)</f>
        <v>NA</v>
      </c>
      <c r="L251" t="b">
        <f t="shared" si="7"/>
        <v>0</v>
      </c>
      <c r="M251" t="b">
        <f t="shared" si="8"/>
        <v>0</v>
      </c>
      <c r="N251" t="s">
        <v>1382</v>
      </c>
    </row>
    <row r="252" spans="1:14" hidden="1" x14ac:dyDescent="0.25">
      <c r="A252" t="s">
        <v>403</v>
      </c>
      <c r="B252" t="s">
        <v>4</v>
      </c>
      <c r="C252" t="s">
        <v>399</v>
      </c>
      <c r="D252" t="s">
        <v>13</v>
      </c>
      <c r="E252">
        <v>1</v>
      </c>
      <c r="F252" t="s">
        <v>7</v>
      </c>
      <c r="G252" t="s">
        <v>8</v>
      </c>
      <c r="H252" t="s">
        <v>387</v>
      </c>
      <c r="I252" t="s">
        <v>15</v>
      </c>
      <c r="J252" t="s">
        <v>16</v>
      </c>
      <c r="K252" t="str">
        <f>VLOOKUP(A252,Tracking!A:K,9,FALSE)</f>
        <v>NA</v>
      </c>
      <c r="L252" t="b">
        <f t="shared" si="7"/>
        <v>0</v>
      </c>
      <c r="M252" t="b">
        <f t="shared" si="8"/>
        <v>0</v>
      </c>
      <c r="N252" t="s">
        <v>1382</v>
      </c>
    </row>
    <row r="253" spans="1:14" hidden="1" x14ac:dyDescent="0.25">
      <c r="A253" t="s">
        <v>404</v>
      </c>
      <c r="B253" t="s">
        <v>4</v>
      </c>
      <c r="C253" t="s">
        <v>399</v>
      </c>
      <c r="D253" t="s">
        <v>13</v>
      </c>
      <c r="E253">
        <v>3</v>
      </c>
      <c r="F253" t="s">
        <v>7</v>
      </c>
      <c r="G253" t="s">
        <v>8</v>
      </c>
      <c r="H253" t="s">
        <v>405</v>
      </c>
      <c r="I253" t="s">
        <v>400</v>
      </c>
      <c r="J253" t="s">
        <v>11</v>
      </c>
      <c r="K253" t="str">
        <f>VLOOKUP(A253,Tracking!A:K,9,FALSE)</f>
        <v>NA</v>
      </c>
      <c r="L253" t="b">
        <f t="shared" si="7"/>
        <v>0</v>
      </c>
      <c r="M253" t="b">
        <f t="shared" si="8"/>
        <v>0</v>
      </c>
      <c r="N253" t="s">
        <v>1382</v>
      </c>
    </row>
    <row r="254" spans="1:14" hidden="1" x14ac:dyDescent="0.25">
      <c r="A254" t="s">
        <v>406</v>
      </c>
      <c r="B254" t="s">
        <v>4</v>
      </c>
      <c r="C254" t="s">
        <v>407</v>
      </c>
      <c r="D254" t="s">
        <v>13</v>
      </c>
      <c r="E254">
        <v>3</v>
      </c>
      <c r="F254" t="s">
        <v>7</v>
      </c>
      <c r="G254" t="s">
        <v>8</v>
      </c>
      <c r="H254" t="s">
        <v>76</v>
      </c>
      <c r="I254" t="s">
        <v>10</v>
      </c>
      <c r="J254" t="s">
        <v>16</v>
      </c>
      <c r="K254" t="str">
        <f>VLOOKUP(A254,Tracking!A:K,9,FALSE)</f>
        <v>NA</v>
      </c>
      <c r="L254" t="b">
        <f t="shared" si="7"/>
        <v>0</v>
      </c>
      <c r="M254" t="b">
        <f t="shared" si="8"/>
        <v>0</v>
      </c>
      <c r="N254" t="s">
        <v>1382</v>
      </c>
    </row>
    <row r="255" spans="1:14" hidden="1" x14ac:dyDescent="0.25">
      <c r="A255" t="s">
        <v>408</v>
      </c>
      <c r="B255" t="s">
        <v>4</v>
      </c>
      <c r="C255" t="s">
        <v>407</v>
      </c>
      <c r="D255" t="s">
        <v>13</v>
      </c>
      <c r="E255">
        <v>2</v>
      </c>
      <c r="F255" t="s">
        <v>7</v>
      </c>
      <c r="G255" t="s">
        <v>8</v>
      </c>
      <c r="H255" t="s">
        <v>384</v>
      </c>
      <c r="I255" t="s">
        <v>409</v>
      </c>
      <c r="J255" t="s">
        <v>16</v>
      </c>
      <c r="K255" t="str">
        <f>VLOOKUP(A255,Tracking!A:K,9,FALSE)</f>
        <v>NA</v>
      </c>
      <c r="L255" t="b">
        <f t="shared" si="7"/>
        <v>0</v>
      </c>
      <c r="M255" t="b">
        <f t="shared" si="8"/>
        <v>0</v>
      </c>
      <c r="N255" t="s">
        <v>1382</v>
      </c>
    </row>
    <row r="256" spans="1:14" hidden="1" x14ac:dyDescent="0.25">
      <c r="A256" t="s">
        <v>410</v>
      </c>
      <c r="B256" t="s">
        <v>4</v>
      </c>
      <c r="C256" t="s">
        <v>407</v>
      </c>
      <c r="D256" t="s">
        <v>13</v>
      </c>
      <c r="E256">
        <v>1</v>
      </c>
      <c r="F256" t="s">
        <v>7</v>
      </c>
      <c r="G256" t="s">
        <v>8</v>
      </c>
      <c r="H256" t="s">
        <v>384</v>
      </c>
      <c r="I256" t="s">
        <v>15</v>
      </c>
      <c r="J256" t="s">
        <v>16</v>
      </c>
      <c r="K256" t="str">
        <f>VLOOKUP(A256,Tracking!A:K,9,FALSE)</f>
        <v>NA</v>
      </c>
      <c r="L256" t="b">
        <f t="shared" si="7"/>
        <v>0</v>
      </c>
      <c r="M256" t="b">
        <f t="shared" si="8"/>
        <v>0</v>
      </c>
      <c r="N256" t="s">
        <v>1382</v>
      </c>
    </row>
    <row r="257" spans="1:14" hidden="1" x14ac:dyDescent="0.25">
      <c r="A257" t="s">
        <v>411</v>
      </c>
      <c r="B257" t="s">
        <v>4</v>
      </c>
      <c r="C257" t="s">
        <v>412</v>
      </c>
      <c r="D257" t="s">
        <v>13</v>
      </c>
      <c r="E257">
        <v>2</v>
      </c>
      <c r="F257" t="s">
        <v>7</v>
      </c>
      <c r="G257" t="s">
        <v>8</v>
      </c>
      <c r="H257" t="s">
        <v>84</v>
      </c>
      <c r="I257" t="s">
        <v>413</v>
      </c>
      <c r="J257" t="s">
        <v>11</v>
      </c>
      <c r="K257" t="str">
        <f>VLOOKUP(A257,Tracking!A:K,9,FALSE)</f>
        <v>NA</v>
      </c>
      <c r="L257" t="b">
        <f t="shared" si="7"/>
        <v>0</v>
      </c>
      <c r="M257" t="b">
        <f t="shared" si="8"/>
        <v>0</v>
      </c>
      <c r="N257" t="s">
        <v>1382</v>
      </c>
    </row>
    <row r="258" spans="1:14" hidden="1" x14ac:dyDescent="0.25">
      <c r="A258" t="s">
        <v>414</v>
      </c>
      <c r="B258" t="s">
        <v>4</v>
      </c>
      <c r="C258" t="s">
        <v>412</v>
      </c>
      <c r="D258" t="s">
        <v>13</v>
      </c>
      <c r="E258">
        <v>1</v>
      </c>
      <c r="F258" t="s">
        <v>7</v>
      </c>
      <c r="G258" t="s">
        <v>8</v>
      </c>
      <c r="H258" t="s">
        <v>76</v>
      </c>
      <c r="I258" t="s">
        <v>415</v>
      </c>
      <c r="J258" t="s">
        <v>416</v>
      </c>
      <c r="K258" t="str">
        <f>VLOOKUP(A258,Tracking!A:K,9,FALSE)</f>
        <v>NA</v>
      </c>
      <c r="L258" t="b">
        <f t="shared" ref="L258:L321" si="9">K258=E258</f>
        <v>0</v>
      </c>
      <c r="M258" t="b">
        <f t="shared" si="8"/>
        <v>0</v>
      </c>
      <c r="N258" t="s">
        <v>1382</v>
      </c>
    </row>
    <row r="259" spans="1:14" hidden="1" x14ac:dyDescent="0.25">
      <c r="A259" t="s">
        <v>417</v>
      </c>
      <c r="B259" t="s">
        <v>4</v>
      </c>
      <c r="C259" t="s">
        <v>412</v>
      </c>
      <c r="D259" t="s">
        <v>13</v>
      </c>
      <c r="E259">
        <v>3</v>
      </c>
      <c r="F259" t="s">
        <v>7</v>
      </c>
      <c r="G259" t="s">
        <v>8</v>
      </c>
      <c r="H259" t="s">
        <v>384</v>
      </c>
      <c r="I259" t="s">
        <v>15</v>
      </c>
      <c r="J259" t="s">
        <v>16</v>
      </c>
      <c r="K259" t="str">
        <f>VLOOKUP(A259,Tracking!A:K,9,FALSE)</f>
        <v>NA</v>
      </c>
      <c r="L259" t="b">
        <f t="shared" si="9"/>
        <v>0</v>
      </c>
      <c r="M259" t="b">
        <f t="shared" si="8"/>
        <v>0</v>
      </c>
      <c r="N259" t="s">
        <v>1382</v>
      </c>
    </row>
    <row r="260" spans="1:14" hidden="1" x14ac:dyDescent="0.25">
      <c r="A260" t="s">
        <v>846</v>
      </c>
      <c r="B260" t="s">
        <v>4</v>
      </c>
      <c r="C260" t="s">
        <v>843</v>
      </c>
      <c r="D260" t="s">
        <v>635</v>
      </c>
      <c r="E260">
        <v>1</v>
      </c>
      <c r="F260" t="s">
        <v>7</v>
      </c>
      <c r="G260" t="s">
        <v>53</v>
      </c>
      <c r="H260" t="s">
        <v>847</v>
      </c>
      <c r="I260" t="s">
        <v>8</v>
      </c>
      <c r="J260" t="s">
        <v>848</v>
      </c>
      <c r="K260" t="str">
        <f>VLOOKUP(A260,Tracking!A:K,9,FALSE)</f>
        <v>NA</v>
      </c>
      <c r="L260" t="b">
        <f t="shared" si="9"/>
        <v>0</v>
      </c>
      <c r="M260" t="b">
        <f t="shared" si="8"/>
        <v>0</v>
      </c>
      <c r="N260" t="s">
        <v>1382</v>
      </c>
    </row>
    <row r="261" spans="1:14" hidden="1" x14ac:dyDescent="0.25">
      <c r="A261" t="s">
        <v>418</v>
      </c>
      <c r="B261" t="s">
        <v>4</v>
      </c>
      <c r="C261" t="s">
        <v>419</v>
      </c>
      <c r="D261" t="s">
        <v>19</v>
      </c>
      <c r="E261">
        <v>3</v>
      </c>
      <c r="F261" t="s">
        <v>7</v>
      </c>
      <c r="G261" t="s">
        <v>20</v>
      </c>
      <c r="H261" t="s">
        <v>420</v>
      </c>
      <c r="I261" t="s">
        <v>29</v>
      </c>
      <c r="J261" t="s">
        <v>16</v>
      </c>
      <c r="K261">
        <f>VLOOKUP(A261,Tracking!A:K,9,FALSE)</f>
        <v>3</v>
      </c>
      <c r="L261" t="b">
        <f t="shared" si="9"/>
        <v>1</v>
      </c>
      <c r="M261" t="b">
        <f t="shared" si="8"/>
        <v>0</v>
      </c>
    </row>
    <row r="262" spans="1:14" x14ac:dyDescent="0.25">
      <c r="A262" t="s">
        <v>849</v>
      </c>
      <c r="B262" t="s">
        <v>4</v>
      </c>
      <c r="C262" t="s">
        <v>419</v>
      </c>
      <c r="D262" t="s">
        <v>635</v>
      </c>
      <c r="E262">
        <v>2</v>
      </c>
      <c r="F262" t="s">
        <v>7</v>
      </c>
      <c r="G262" t="s">
        <v>20</v>
      </c>
      <c r="H262" t="s">
        <v>850</v>
      </c>
      <c r="I262" t="s">
        <v>10</v>
      </c>
      <c r="J262" t="s">
        <v>851</v>
      </c>
      <c r="K262" t="str">
        <f>VLOOKUP(A262,Tracking!A:K,9,FALSE)</f>
        <v>NA</v>
      </c>
      <c r="L262" t="b">
        <f t="shared" si="9"/>
        <v>0</v>
      </c>
      <c r="M262" t="b">
        <f t="shared" si="8"/>
        <v>0</v>
      </c>
      <c r="N262" t="s">
        <v>1409</v>
      </c>
    </row>
    <row r="263" spans="1:14" hidden="1" x14ac:dyDescent="0.25">
      <c r="A263" t="s">
        <v>421</v>
      </c>
      <c r="B263" t="s">
        <v>4</v>
      </c>
      <c r="C263" t="s">
        <v>422</v>
      </c>
      <c r="D263" t="s">
        <v>13</v>
      </c>
      <c r="E263" t="s">
        <v>8</v>
      </c>
      <c r="F263" t="s">
        <v>7</v>
      </c>
      <c r="G263" t="s">
        <v>8</v>
      </c>
      <c r="H263" t="s">
        <v>76</v>
      </c>
      <c r="I263" t="s">
        <v>397</v>
      </c>
      <c r="J263" t="s">
        <v>16</v>
      </c>
      <c r="K263" t="str">
        <f>VLOOKUP(A263,Tracking!A:K,9,FALSE)</f>
        <v>NA</v>
      </c>
      <c r="L263" t="b">
        <f t="shared" si="9"/>
        <v>1</v>
      </c>
      <c r="M263" t="b">
        <f t="shared" si="8"/>
        <v>0</v>
      </c>
    </row>
    <row r="264" spans="1:14" hidden="1" x14ac:dyDescent="0.25">
      <c r="A264" t="s">
        <v>423</v>
      </c>
      <c r="B264" t="s">
        <v>4</v>
      </c>
      <c r="C264" t="s">
        <v>422</v>
      </c>
      <c r="D264" t="s">
        <v>13</v>
      </c>
      <c r="E264">
        <v>3</v>
      </c>
      <c r="F264" t="s">
        <v>7</v>
      </c>
      <c r="G264" t="s">
        <v>8</v>
      </c>
      <c r="H264" t="s">
        <v>389</v>
      </c>
      <c r="I264" t="s">
        <v>10</v>
      </c>
      <c r="J264" t="s">
        <v>16</v>
      </c>
      <c r="K264" t="str">
        <f>VLOOKUP(A264,Tracking!A:K,9,FALSE)</f>
        <v>NA</v>
      </c>
      <c r="L264" t="b">
        <f t="shared" si="9"/>
        <v>0</v>
      </c>
      <c r="M264" t="b">
        <f t="shared" si="8"/>
        <v>0</v>
      </c>
      <c r="N264" t="s">
        <v>1382</v>
      </c>
    </row>
    <row r="265" spans="1:14" hidden="1" x14ac:dyDescent="0.25">
      <c r="A265" t="s">
        <v>424</v>
      </c>
      <c r="B265" t="s">
        <v>4</v>
      </c>
      <c r="C265" t="s">
        <v>422</v>
      </c>
      <c r="D265" t="s">
        <v>13</v>
      </c>
      <c r="E265">
        <v>1</v>
      </c>
      <c r="F265" t="s">
        <v>7</v>
      </c>
      <c r="G265" t="s">
        <v>8</v>
      </c>
      <c r="H265" t="s">
        <v>425</v>
      </c>
      <c r="I265" t="s">
        <v>426</v>
      </c>
      <c r="J265" t="s">
        <v>16</v>
      </c>
      <c r="K265" t="str">
        <f>VLOOKUP(A265,Tracking!A:K,9,FALSE)</f>
        <v>NA</v>
      </c>
      <c r="L265" t="b">
        <f t="shared" si="9"/>
        <v>0</v>
      </c>
      <c r="M265" t="b">
        <f t="shared" si="8"/>
        <v>0</v>
      </c>
      <c r="N265" t="s">
        <v>1382</v>
      </c>
    </row>
    <row r="266" spans="1:14" hidden="1" x14ac:dyDescent="0.25">
      <c r="A266" t="s">
        <v>427</v>
      </c>
      <c r="B266" t="s">
        <v>4</v>
      </c>
      <c r="C266" t="s">
        <v>428</v>
      </c>
      <c r="D266" t="s">
        <v>13</v>
      </c>
      <c r="E266">
        <v>1</v>
      </c>
      <c r="F266" t="s">
        <v>7</v>
      </c>
      <c r="G266" t="s">
        <v>8</v>
      </c>
      <c r="H266" t="s">
        <v>76</v>
      </c>
      <c r="I266" t="s">
        <v>429</v>
      </c>
      <c r="J266" t="s">
        <v>16</v>
      </c>
      <c r="K266" t="str">
        <f>VLOOKUP(A266,Tracking!A:K,9,FALSE)</f>
        <v>NA</v>
      </c>
      <c r="L266" t="b">
        <f t="shared" si="9"/>
        <v>0</v>
      </c>
      <c r="M266" t="b">
        <f t="shared" si="8"/>
        <v>0</v>
      </c>
      <c r="N266" t="s">
        <v>1382</v>
      </c>
    </row>
    <row r="267" spans="1:14" hidden="1" x14ac:dyDescent="0.25">
      <c r="A267" t="s">
        <v>430</v>
      </c>
      <c r="B267" t="s">
        <v>4</v>
      </c>
      <c r="C267" t="s">
        <v>428</v>
      </c>
      <c r="D267" t="s">
        <v>13</v>
      </c>
      <c r="E267">
        <v>1</v>
      </c>
      <c r="F267" t="s">
        <v>7</v>
      </c>
      <c r="G267" t="s">
        <v>8</v>
      </c>
      <c r="H267" t="s">
        <v>15</v>
      </c>
      <c r="I267" t="s">
        <v>431</v>
      </c>
      <c r="J267" t="s">
        <v>16</v>
      </c>
      <c r="K267" t="str">
        <f>VLOOKUP(A267,Tracking!A:K,9,FALSE)</f>
        <v>NA</v>
      </c>
      <c r="L267" t="b">
        <f t="shared" si="9"/>
        <v>0</v>
      </c>
      <c r="M267" t="b">
        <f t="shared" si="8"/>
        <v>0</v>
      </c>
      <c r="N267" t="s">
        <v>1382</v>
      </c>
    </row>
    <row r="268" spans="1:14" hidden="1" x14ac:dyDescent="0.25">
      <c r="A268" t="s">
        <v>432</v>
      </c>
      <c r="B268" t="s">
        <v>4</v>
      </c>
      <c r="C268" t="s">
        <v>428</v>
      </c>
      <c r="D268" t="s">
        <v>13</v>
      </c>
      <c r="E268">
        <v>2</v>
      </c>
      <c r="F268" t="s">
        <v>7</v>
      </c>
      <c r="G268" t="s">
        <v>8</v>
      </c>
      <c r="H268" t="s">
        <v>433</v>
      </c>
      <c r="I268" t="s">
        <v>425</v>
      </c>
      <c r="J268" t="s">
        <v>16</v>
      </c>
      <c r="K268" t="str">
        <f>VLOOKUP(A268,Tracking!A:K,9,FALSE)</f>
        <v>NA</v>
      </c>
      <c r="L268" t="b">
        <f t="shared" si="9"/>
        <v>0</v>
      </c>
      <c r="M268" t="b">
        <f t="shared" si="8"/>
        <v>0</v>
      </c>
      <c r="N268" t="s">
        <v>1382</v>
      </c>
    </row>
    <row r="269" spans="1:14" hidden="1" x14ac:dyDescent="0.25">
      <c r="A269" t="s">
        <v>434</v>
      </c>
      <c r="B269" t="s">
        <v>4</v>
      </c>
      <c r="C269" t="s">
        <v>428</v>
      </c>
      <c r="D269" t="s">
        <v>13</v>
      </c>
      <c r="E269">
        <v>2</v>
      </c>
      <c r="F269" t="s">
        <v>7</v>
      </c>
      <c r="G269" t="s">
        <v>8</v>
      </c>
      <c r="H269" t="s">
        <v>426</v>
      </c>
      <c r="I269" t="s">
        <v>425</v>
      </c>
      <c r="J269" t="s">
        <v>16</v>
      </c>
      <c r="K269" t="str">
        <f>VLOOKUP(A269,Tracking!A:K,9,FALSE)</f>
        <v>NA</v>
      </c>
      <c r="L269" t="b">
        <f t="shared" si="9"/>
        <v>0</v>
      </c>
      <c r="M269" t="b">
        <f t="shared" si="8"/>
        <v>0</v>
      </c>
      <c r="N269" t="s">
        <v>1382</v>
      </c>
    </row>
    <row r="270" spans="1:14" hidden="1" x14ac:dyDescent="0.25">
      <c r="A270" t="s">
        <v>435</v>
      </c>
      <c r="B270" t="s">
        <v>4</v>
      </c>
      <c r="C270" t="s">
        <v>419</v>
      </c>
      <c r="D270" t="s">
        <v>19</v>
      </c>
      <c r="E270">
        <v>3</v>
      </c>
      <c r="F270" t="s">
        <v>7</v>
      </c>
      <c r="G270" t="s">
        <v>20</v>
      </c>
      <c r="H270" t="s">
        <v>25</v>
      </c>
      <c r="I270" t="s">
        <v>29</v>
      </c>
      <c r="J270" t="s">
        <v>11</v>
      </c>
      <c r="K270">
        <f>VLOOKUP(A270,Tracking!A:K,9,FALSE)</f>
        <v>2</v>
      </c>
      <c r="L270" t="b">
        <f t="shared" si="9"/>
        <v>0</v>
      </c>
      <c r="M270" t="b">
        <f t="shared" si="8"/>
        <v>1</v>
      </c>
      <c r="N270" t="s">
        <v>1408</v>
      </c>
    </row>
    <row r="271" spans="1:14" hidden="1" x14ac:dyDescent="0.25">
      <c r="A271" t="s">
        <v>436</v>
      </c>
      <c r="B271" t="s">
        <v>4</v>
      </c>
      <c r="C271" t="s">
        <v>419</v>
      </c>
      <c r="D271" t="s">
        <v>19</v>
      </c>
      <c r="E271">
        <v>2</v>
      </c>
      <c r="F271" t="s">
        <v>7</v>
      </c>
      <c r="G271" t="s">
        <v>20</v>
      </c>
      <c r="H271" t="s">
        <v>28</v>
      </c>
      <c r="I271" t="s">
        <v>437</v>
      </c>
      <c r="J271" t="s">
        <v>23</v>
      </c>
      <c r="K271">
        <f>VLOOKUP(A271,Tracking!A:K,9,FALSE)</f>
        <v>1</v>
      </c>
      <c r="L271" t="b">
        <f t="shared" si="9"/>
        <v>0</v>
      </c>
      <c r="M271" t="b">
        <f t="shared" si="8"/>
        <v>1</v>
      </c>
      <c r="N271" t="s">
        <v>1408</v>
      </c>
    </row>
    <row r="272" spans="1:14" hidden="1" x14ac:dyDescent="0.25">
      <c r="A272" t="s">
        <v>438</v>
      </c>
      <c r="B272" t="s">
        <v>4</v>
      </c>
      <c r="C272" t="s">
        <v>419</v>
      </c>
      <c r="D272" t="s">
        <v>19</v>
      </c>
      <c r="E272">
        <v>1</v>
      </c>
      <c r="F272" t="s">
        <v>7</v>
      </c>
      <c r="G272" t="s">
        <v>20</v>
      </c>
      <c r="H272" t="s">
        <v>420</v>
      </c>
      <c r="I272" t="s">
        <v>29</v>
      </c>
      <c r="J272" t="s">
        <v>16</v>
      </c>
      <c r="K272">
        <f>VLOOKUP(A272,Tracking!A:K,9,FALSE)</f>
        <v>1</v>
      </c>
      <c r="L272" t="b">
        <f t="shared" si="9"/>
        <v>1</v>
      </c>
      <c r="M272" t="b">
        <f t="shared" si="8"/>
        <v>0</v>
      </c>
    </row>
    <row r="273" spans="1:14" hidden="1" x14ac:dyDescent="0.25">
      <c r="A273" t="s">
        <v>439</v>
      </c>
      <c r="B273" t="s">
        <v>4</v>
      </c>
      <c r="C273" t="s">
        <v>419</v>
      </c>
      <c r="D273" t="s">
        <v>19</v>
      </c>
      <c r="E273">
        <v>1</v>
      </c>
      <c r="F273" t="s">
        <v>7</v>
      </c>
      <c r="G273" t="s">
        <v>20</v>
      </c>
      <c r="H273" t="s">
        <v>25</v>
      </c>
      <c r="I273" t="s">
        <v>238</v>
      </c>
      <c r="J273" t="s">
        <v>11</v>
      </c>
      <c r="K273">
        <f>VLOOKUP(A273,Tracking!A:K,9,FALSE)</f>
        <v>1</v>
      </c>
      <c r="L273" t="b">
        <f t="shared" si="9"/>
        <v>1</v>
      </c>
      <c r="M273" t="b">
        <f t="shared" si="8"/>
        <v>0</v>
      </c>
    </row>
    <row r="274" spans="1:14" hidden="1" x14ac:dyDescent="0.25">
      <c r="A274" t="s">
        <v>440</v>
      </c>
      <c r="B274" t="s">
        <v>4</v>
      </c>
      <c r="C274" t="s">
        <v>419</v>
      </c>
      <c r="D274" t="s">
        <v>19</v>
      </c>
      <c r="E274">
        <v>3</v>
      </c>
      <c r="F274" t="s">
        <v>7</v>
      </c>
      <c r="G274" t="s">
        <v>20</v>
      </c>
      <c r="H274" t="s">
        <v>28</v>
      </c>
      <c r="I274" t="s">
        <v>441</v>
      </c>
      <c r="J274" t="s">
        <v>11</v>
      </c>
      <c r="K274">
        <f>VLOOKUP(A274,Tracking!A:K,9,FALSE)</f>
        <v>3</v>
      </c>
      <c r="L274" t="b">
        <f t="shared" si="9"/>
        <v>1</v>
      </c>
      <c r="M274" t="b">
        <f t="shared" si="8"/>
        <v>0</v>
      </c>
    </row>
    <row r="275" spans="1:14" hidden="1" x14ac:dyDescent="0.25">
      <c r="A275" t="s">
        <v>442</v>
      </c>
      <c r="B275" t="s">
        <v>4</v>
      </c>
      <c r="C275" t="s">
        <v>419</v>
      </c>
      <c r="D275" t="s">
        <v>19</v>
      </c>
      <c r="E275">
        <v>1</v>
      </c>
      <c r="F275" t="s">
        <v>7</v>
      </c>
      <c r="G275" t="s">
        <v>20</v>
      </c>
      <c r="H275" t="s">
        <v>443</v>
      </c>
      <c r="I275" t="s">
        <v>29</v>
      </c>
      <c r="J275" t="s">
        <v>11</v>
      </c>
      <c r="K275">
        <f>VLOOKUP(A275,Tracking!A:K,9,FALSE)</f>
        <v>2</v>
      </c>
      <c r="L275" t="b">
        <f t="shared" si="9"/>
        <v>0</v>
      </c>
      <c r="M275" t="b">
        <f t="shared" si="8"/>
        <v>1</v>
      </c>
      <c r="N275" t="s">
        <v>1408</v>
      </c>
    </row>
    <row r="276" spans="1:14" hidden="1" x14ac:dyDescent="0.25">
      <c r="A276" t="s">
        <v>444</v>
      </c>
      <c r="B276" t="s">
        <v>4</v>
      </c>
      <c r="C276" t="s">
        <v>419</v>
      </c>
      <c r="D276" t="s">
        <v>19</v>
      </c>
      <c r="E276">
        <v>1</v>
      </c>
      <c r="F276" t="s">
        <v>7</v>
      </c>
      <c r="G276" t="s">
        <v>20</v>
      </c>
      <c r="H276" t="s">
        <v>25</v>
      </c>
      <c r="I276" t="s">
        <v>238</v>
      </c>
      <c r="J276" t="s">
        <v>11</v>
      </c>
      <c r="K276">
        <f>VLOOKUP(A276,Tracking!A:K,9,FALSE)</f>
        <v>1</v>
      </c>
      <c r="L276" t="b">
        <f t="shared" si="9"/>
        <v>1</v>
      </c>
      <c r="M276" t="b">
        <f t="shared" si="8"/>
        <v>0</v>
      </c>
    </row>
    <row r="277" spans="1:14" hidden="1" x14ac:dyDescent="0.25">
      <c r="A277" t="s">
        <v>445</v>
      </c>
      <c r="B277" t="s">
        <v>4</v>
      </c>
      <c r="C277" t="s">
        <v>419</v>
      </c>
      <c r="D277" t="s">
        <v>19</v>
      </c>
      <c r="E277">
        <v>2</v>
      </c>
      <c r="F277" t="s">
        <v>7</v>
      </c>
      <c r="G277" t="s">
        <v>20</v>
      </c>
      <c r="H277" t="s">
        <v>25</v>
      </c>
      <c r="I277" t="s">
        <v>29</v>
      </c>
      <c r="J277" t="s">
        <v>11</v>
      </c>
      <c r="K277">
        <f>VLOOKUP(A277,Tracking!A:K,9,FALSE)</f>
        <v>2</v>
      </c>
      <c r="L277" t="b">
        <f t="shared" si="9"/>
        <v>1</v>
      </c>
      <c r="M277" t="b">
        <f t="shared" si="8"/>
        <v>0</v>
      </c>
    </row>
    <row r="278" spans="1:14" hidden="1" x14ac:dyDescent="0.25">
      <c r="A278" t="s">
        <v>446</v>
      </c>
      <c r="B278" t="s">
        <v>66</v>
      </c>
      <c r="C278" t="s">
        <v>447</v>
      </c>
      <c r="D278" t="s">
        <v>19</v>
      </c>
      <c r="E278">
        <v>1</v>
      </c>
      <c r="F278" t="s">
        <v>37</v>
      </c>
      <c r="G278" t="s">
        <v>448</v>
      </c>
      <c r="H278" t="s">
        <v>186</v>
      </c>
      <c r="I278" t="s">
        <v>449</v>
      </c>
      <c r="J278" t="s">
        <v>11</v>
      </c>
      <c r="K278" t="str">
        <f>VLOOKUP(A278,Tracking!A:K,9,FALSE)</f>
        <v>NA</v>
      </c>
      <c r="L278" t="b">
        <f t="shared" si="9"/>
        <v>0</v>
      </c>
      <c r="M278" t="b">
        <f t="shared" si="8"/>
        <v>0</v>
      </c>
      <c r="N278" t="s">
        <v>1382</v>
      </c>
    </row>
    <row r="279" spans="1:14" hidden="1" x14ac:dyDescent="0.25">
      <c r="A279" t="s">
        <v>450</v>
      </c>
      <c r="B279" t="s">
        <v>66</v>
      </c>
      <c r="C279" t="s">
        <v>447</v>
      </c>
      <c r="D279" t="s">
        <v>13</v>
      </c>
      <c r="E279">
        <v>1</v>
      </c>
      <c r="F279" t="s">
        <v>37</v>
      </c>
      <c r="G279" t="s">
        <v>8</v>
      </c>
      <c r="H279" t="s">
        <v>451</v>
      </c>
      <c r="I279" t="s">
        <v>452</v>
      </c>
      <c r="J279" t="s">
        <v>11</v>
      </c>
      <c r="K279" t="str">
        <f>VLOOKUP(A279,Tracking!A:K,9,FALSE)</f>
        <v>NA</v>
      </c>
      <c r="L279" t="b">
        <f t="shared" si="9"/>
        <v>0</v>
      </c>
      <c r="M279" t="b">
        <f t="shared" si="8"/>
        <v>0</v>
      </c>
      <c r="N279" t="s">
        <v>1382</v>
      </c>
    </row>
    <row r="280" spans="1:14" hidden="1" x14ac:dyDescent="0.25">
      <c r="A280" t="s">
        <v>453</v>
      </c>
      <c r="B280" t="s">
        <v>66</v>
      </c>
      <c r="C280" t="s">
        <v>447</v>
      </c>
      <c r="D280" t="s">
        <v>19</v>
      </c>
      <c r="E280">
        <v>2</v>
      </c>
      <c r="F280" t="s">
        <v>37</v>
      </c>
      <c r="G280" t="s">
        <v>448</v>
      </c>
      <c r="H280" t="s">
        <v>451</v>
      </c>
      <c r="I280" t="s">
        <v>454</v>
      </c>
      <c r="J280" t="s">
        <v>11</v>
      </c>
      <c r="K280" t="str">
        <f>VLOOKUP(A280,Tracking!A:K,9,FALSE)</f>
        <v>NA</v>
      </c>
      <c r="L280" t="b">
        <f t="shared" si="9"/>
        <v>0</v>
      </c>
      <c r="M280" t="b">
        <f t="shared" si="8"/>
        <v>0</v>
      </c>
      <c r="N280" t="s">
        <v>1382</v>
      </c>
    </row>
    <row r="281" spans="1:14" hidden="1" x14ac:dyDescent="0.25">
      <c r="A281" t="s">
        <v>455</v>
      </c>
      <c r="B281" t="s">
        <v>66</v>
      </c>
      <c r="C281" t="s">
        <v>447</v>
      </c>
      <c r="D281" t="s">
        <v>13</v>
      </c>
      <c r="E281">
        <v>2</v>
      </c>
      <c r="F281" t="s">
        <v>37</v>
      </c>
      <c r="G281" t="s">
        <v>8</v>
      </c>
      <c r="H281" t="s">
        <v>451</v>
      </c>
      <c r="I281" t="s">
        <v>452</v>
      </c>
      <c r="J281" t="s">
        <v>11</v>
      </c>
      <c r="K281" t="str">
        <f>VLOOKUP(A281,Tracking!A:K,9,FALSE)</f>
        <v>NA</v>
      </c>
      <c r="L281" t="b">
        <f t="shared" si="9"/>
        <v>0</v>
      </c>
      <c r="M281" t="b">
        <f t="shared" si="8"/>
        <v>0</v>
      </c>
      <c r="N281" t="s">
        <v>1382</v>
      </c>
    </row>
    <row r="282" spans="1:14" hidden="1" x14ac:dyDescent="0.25">
      <c r="A282" t="s">
        <v>456</v>
      </c>
      <c r="B282" t="s">
        <v>66</v>
      </c>
      <c r="C282" t="s">
        <v>447</v>
      </c>
      <c r="D282" t="s">
        <v>19</v>
      </c>
      <c r="E282">
        <v>2</v>
      </c>
      <c r="F282" t="s">
        <v>37</v>
      </c>
      <c r="G282" t="s">
        <v>448</v>
      </c>
      <c r="H282" t="s">
        <v>457</v>
      </c>
      <c r="I282" t="s">
        <v>458</v>
      </c>
      <c r="J282" t="s">
        <v>11</v>
      </c>
      <c r="K282" t="str">
        <f>VLOOKUP(A282,Tracking!A:K,9,FALSE)</f>
        <v>NA</v>
      </c>
      <c r="L282" t="b">
        <f t="shared" si="9"/>
        <v>0</v>
      </c>
      <c r="M282" t="b">
        <f t="shared" si="8"/>
        <v>0</v>
      </c>
      <c r="N282" t="s">
        <v>1382</v>
      </c>
    </row>
    <row r="283" spans="1:14" hidden="1" x14ac:dyDescent="0.25">
      <c r="A283" t="s">
        <v>459</v>
      </c>
      <c r="B283" t="s">
        <v>66</v>
      </c>
      <c r="C283" t="s">
        <v>447</v>
      </c>
      <c r="D283" t="s">
        <v>19</v>
      </c>
      <c r="E283">
        <v>3</v>
      </c>
      <c r="F283" t="s">
        <v>37</v>
      </c>
      <c r="G283" t="s">
        <v>448</v>
      </c>
      <c r="H283" t="s">
        <v>460</v>
      </c>
      <c r="I283" t="s">
        <v>461</v>
      </c>
      <c r="J283" t="s">
        <v>11</v>
      </c>
      <c r="K283" t="str">
        <f>VLOOKUP(A283,Tracking!A:K,9,FALSE)</f>
        <v>NA</v>
      </c>
      <c r="L283" t="b">
        <f t="shared" si="9"/>
        <v>0</v>
      </c>
      <c r="M283" t="b">
        <f t="shared" si="8"/>
        <v>0</v>
      </c>
      <c r="N283" t="s">
        <v>1382</v>
      </c>
    </row>
    <row r="284" spans="1:14" hidden="1" x14ac:dyDescent="0.25">
      <c r="A284" t="s">
        <v>462</v>
      </c>
      <c r="B284" t="s">
        <v>66</v>
      </c>
      <c r="C284" t="s">
        <v>447</v>
      </c>
      <c r="D284" t="s">
        <v>19</v>
      </c>
      <c r="E284">
        <v>3</v>
      </c>
      <c r="F284" t="s">
        <v>37</v>
      </c>
      <c r="G284" t="s">
        <v>448</v>
      </c>
      <c r="H284" t="s">
        <v>463</v>
      </c>
      <c r="I284" t="s">
        <v>464</v>
      </c>
      <c r="J284" t="s">
        <v>11</v>
      </c>
      <c r="K284" t="str">
        <f>VLOOKUP(A284,Tracking!A:K,9,FALSE)</f>
        <v>NA</v>
      </c>
      <c r="L284" t="b">
        <f t="shared" si="9"/>
        <v>0</v>
      </c>
      <c r="M284" t="b">
        <f t="shared" si="8"/>
        <v>0</v>
      </c>
      <c r="N284" t="s">
        <v>1382</v>
      </c>
    </row>
    <row r="285" spans="1:14" hidden="1" x14ac:dyDescent="0.25">
      <c r="A285" t="s">
        <v>465</v>
      </c>
      <c r="B285" t="s">
        <v>66</v>
      </c>
      <c r="C285" t="s">
        <v>447</v>
      </c>
      <c r="D285" t="s">
        <v>19</v>
      </c>
      <c r="E285">
        <v>1</v>
      </c>
      <c r="F285" t="s">
        <v>37</v>
      </c>
      <c r="G285" t="s">
        <v>448</v>
      </c>
      <c r="H285" t="s">
        <v>466</v>
      </c>
      <c r="I285" t="s">
        <v>397</v>
      </c>
      <c r="J285" t="s">
        <v>11</v>
      </c>
      <c r="K285" t="str">
        <f>VLOOKUP(A285,Tracking!A:K,9,FALSE)</f>
        <v>NA</v>
      </c>
      <c r="L285" t="b">
        <f t="shared" si="9"/>
        <v>0</v>
      </c>
      <c r="M285" t="b">
        <f t="shared" si="8"/>
        <v>0</v>
      </c>
      <c r="N285" t="s">
        <v>1382</v>
      </c>
    </row>
    <row r="286" spans="1:14" hidden="1" x14ac:dyDescent="0.25">
      <c r="A286" t="s">
        <v>852</v>
      </c>
      <c r="B286" t="s">
        <v>66</v>
      </c>
      <c r="C286" t="s">
        <v>749</v>
      </c>
      <c r="D286" t="s">
        <v>635</v>
      </c>
      <c r="E286" t="s">
        <v>8</v>
      </c>
      <c r="F286" t="s">
        <v>7</v>
      </c>
      <c r="G286" t="s">
        <v>448</v>
      </c>
      <c r="H286" t="s">
        <v>8</v>
      </c>
      <c r="I286" t="s">
        <v>10</v>
      </c>
      <c r="J286" t="s">
        <v>644</v>
      </c>
      <c r="K286" t="str">
        <f>VLOOKUP(A286,Tracking!A:K,9,FALSE)</f>
        <v>NA</v>
      </c>
      <c r="L286" t="b">
        <f t="shared" si="9"/>
        <v>1</v>
      </c>
      <c r="M286" t="b">
        <f t="shared" si="8"/>
        <v>0</v>
      </c>
    </row>
    <row r="287" spans="1:14" hidden="1" x14ac:dyDescent="0.25">
      <c r="A287" t="s">
        <v>853</v>
      </c>
      <c r="B287" t="s">
        <v>66</v>
      </c>
      <c r="C287" t="s">
        <v>749</v>
      </c>
      <c r="D287" t="s">
        <v>635</v>
      </c>
      <c r="E287" t="s">
        <v>8</v>
      </c>
      <c r="F287" t="s">
        <v>7</v>
      </c>
      <c r="G287" t="s">
        <v>448</v>
      </c>
      <c r="H287" t="s">
        <v>8</v>
      </c>
      <c r="I287" t="s">
        <v>10</v>
      </c>
      <c r="J287" t="s">
        <v>644</v>
      </c>
      <c r="K287" t="str">
        <f>VLOOKUP(A287,Tracking!A:K,9,FALSE)</f>
        <v>NA</v>
      </c>
      <c r="L287" t="b">
        <f t="shared" si="9"/>
        <v>1</v>
      </c>
      <c r="M287" t="b">
        <f t="shared" si="8"/>
        <v>0</v>
      </c>
    </row>
    <row r="288" spans="1:14" hidden="1" x14ac:dyDescent="0.25">
      <c r="A288" t="s">
        <v>854</v>
      </c>
      <c r="B288" t="s">
        <v>66</v>
      </c>
      <c r="C288" t="s">
        <v>749</v>
      </c>
      <c r="D288" t="s">
        <v>635</v>
      </c>
      <c r="E288" t="s">
        <v>8</v>
      </c>
      <c r="F288" t="s">
        <v>728</v>
      </c>
      <c r="G288" t="s">
        <v>372</v>
      </c>
      <c r="H288" t="s">
        <v>829</v>
      </c>
      <c r="I288" t="s">
        <v>390</v>
      </c>
      <c r="J288" t="s">
        <v>855</v>
      </c>
      <c r="K288" t="str">
        <f>VLOOKUP(A288,Tracking!A:K,9,FALSE)</f>
        <v>NA</v>
      </c>
      <c r="L288" t="b">
        <f t="shared" si="9"/>
        <v>1</v>
      </c>
      <c r="M288" t="b">
        <f t="shared" si="8"/>
        <v>0</v>
      </c>
    </row>
    <row r="289" spans="1:13" hidden="1" x14ac:dyDescent="0.25">
      <c r="A289" t="s">
        <v>856</v>
      </c>
      <c r="B289" t="s">
        <v>66</v>
      </c>
      <c r="C289" t="s">
        <v>749</v>
      </c>
      <c r="D289" t="s">
        <v>635</v>
      </c>
      <c r="E289" t="s">
        <v>8</v>
      </c>
      <c r="F289" t="s">
        <v>728</v>
      </c>
      <c r="G289" t="s">
        <v>857</v>
      </c>
      <c r="H289" t="s">
        <v>858</v>
      </c>
      <c r="I289" t="s">
        <v>73</v>
      </c>
      <c r="J289" t="s">
        <v>859</v>
      </c>
      <c r="K289" t="str">
        <f>VLOOKUP(A289,Tracking!A:K,9,FALSE)</f>
        <v>NA</v>
      </c>
      <c r="L289" t="b">
        <f t="shared" si="9"/>
        <v>1</v>
      </c>
      <c r="M289" t="b">
        <f t="shared" si="8"/>
        <v>0</v>
      </c>
    </row>
    <row r="290" spans="1:13" hidden="1" x14ac:dyDescent="0.25">
      <c r="A290" t="s">
        <v>860</v>
      </c>
      <c r="B290" t="s">
        <v>66</v>
      </c>
      <c r="C290" t="s">
        <v>749</v>
      </c>
      <c r="D290" t="s">
        <v>635</v>
      </c>
      <c r="E290" t="s">
        <v>8</v>
      </c>
      <c r="F290" t="s">
        <v>728</v>
      </c>
      <c r="G290" t="s">
        <v>857</v>
      </c>
      <c r="H290" t="s">
        <v>858</v>
      </c>
      <c r="I290" t="s">
        <v>73</v>
      </c>
      <c r="J290" t="s">
        <v>859</v>
      </c>
      <c r="K290" t="str">
        <f>VLOOKUP(A290,Tracking!A:K,9,FALSE)</f>
        <v>NA</v>
      </c>
      <c r="L290" t="b">
        <f t="shared" si="9"/>
        <v>1</v>
      </c>
      <c r="M290" t="b">
        <f t="shared" si="8"/>
        <v>0</v>
      </c>
    </row>
    <row r="291" spans="1:13" hidden="1" x14ac:dyDescent="0.25">
      <c r="A291" t="s">
        <v>861</v>
      </c>
      <c r="B291" t="s">
        <v>66</v>
      </c>
      <c r="C291" t="s">
        <v>749</v>
      </c>
      <c r="D291" t="s">
        <v>635</v>
      </c>
      <c r="E291" t="s">
        <v>8</v>
      </c>
      <c r="F291" t="s">
        <v>728</v>
      </c>
      <c r="G291" t="s">
        <v>857</v>
      </c>
      <c r="H291" t="s">
        <v>858</v>
      </c>
      <c r="I291" t="s">
        <v>862</v>
      </c>
      <c r="J291" t="s">
        <v>863</v>
      </c>
      <c r="K291" t="str">
        <f>VLOOKUP(A291,Tracking!A:K,9,FALSE)</f>
        <v>NA</v>
      </c>
      <c r="L291" t="b">
        <f t="shared" si="9"/>
        <v>1</v>
      </c>
      <c r="M291" t="b">
        <f t="shared" si="8"/>
        <v>0</v>
      </c>
    </row>
    <row r="292" spans="1:13" hidden="1" x14ac:dyDescent="0.25">
      <c r="A292" t="s">
        <v>864</v>
      </c>
      <c r="B292" t="s">
        <v>66</v>
      </c>
      <c r="C292" t="s">
        <v>749</v>
      </c>
      <c r="D292" t="s">
        <v>635</v>
      </c>
      <c r="E292" t="s">
        <v>8</v>
      </c>
      <c r="F292" t="s">
        <v>728</v>
      </c>
      <c r="G292" t="s">
        <v>865</v>
      </c>
      <c r="H292" t="s">
        <v>858</v>
      </c>
      <c r="I292" t="s">
        <v>866</v>
      </c>
      <c r="J292" t="s">
        <v>867</v>
      </c>
      <c r="K292" t="str">
        <f>VLOOKUP(A292,Tracking!A:K,9,FALSE)</f>
        <v>NA</v>
      </c>
      <c r="L292" t="b">
        <f t="shared" si="9"/>
        <v>1</v>
      </c>
      <c r="M292" t="b">
        <f t="shared" si="8"/>
        <v>0</v>
      </c>
    </row>
    <row r="293" spans="1:13" hidden="1" x14ac:dyDescent="0.25">
      <c r="A293" t="s">
        <v>868</v>
      </c>
      <c r="B293" t="s">
        <v>66</v>
      </c>
      <c r="C293" t="s">
        <v>749</v>
      </c>
      <c r="D293" t="s">
        <v>635</v>
      </c>
      <c r="E293" t="s">
        <v>8</v>
      </c>
      <c r="F293" t="s">
        <v>728</v>
      </c>
      <c r="G293" t="s">
        <v>857</v>
      </c>
      <c r="H293" t="s">
        <v>869</v>
      </c>
      <c r="I293" t="s">
        <v>840</v>
      </c>
      <c r="J293" t="s">
        <v>859</v>
      </c>
      <c r="K293" t="str">
        <f>VLOOKUP(A293,Tracking!A:K,9,FALSE)</f>
        <v>NA</v>
      </c>
      <c r="L293" t="b">
        <f t="shared" si="9"/>
        <v>1</v>
      </c>
      <c r="M293" t="b">
        <f t="shared" si="8"/>
        <v>0</v>
      </c>
    </row>
    <row r="294" spans="1:13" hidden="1" x14ac:dyDescent="0.25">
      <c r="A294" t="s">
        <v>870</v>
      </c>
      <c r="B294" t="s">
        <v>66</v>
      </c>
      <c r="C294" t="s">
        <v>749</v>
      </c>
      <c r="D294" t="s">
        <v>635</v>
      </c>
      <c r="E294" t="s">
        <v>8</v>
      </c>
      <c r="F294" t="s">
        <v>728</v>
      </c>
      <c r="G294" t="s">
        <v>857</v>
      </c>
      <c r="H294" t="s">
        <v>871</v>
      </c>
      <c r="I294" t="s">
        <v>840</v>
      </c>
      <c r="J294" t="s">
        <v>872</v>
      </c>
      <c r="K294" t="str">
        <f>VLOOKUP(A294,Tracking!A:K,9,FALSE)</f>
        <v>NA</v>
      </c>
      <c r="L294" t="b">
        <f t="shared" si="9"/>
        <v>1</v>
      </c>
      <c r="M294" t="b">
        <f t="shared" si="8"/>
        <v>0</v>
      </c>
    </row>
    <row r="295" spans="1:13" hidden="1" x14ac:dyDescent="0.25">
      <c r="A295" t="s">
        <v>873</v>
      </c>
      <c r="B295" t="s">
        <v>35</v>
      </c>
      <c r="C295" t="s">
        <v>507</v>
      </c>
      <c r="D295" t="s">
        <v>635</v>
      </c>
      <c r="E295" t="s">
        <v>8</v>
      </c>
      <c r="F295" t="s">
        <v>7</v>
      </c>
      <c r="G295" t="s">
        <v>53</v>
      </c>
      <c r="H295" t="s">
        <v>8</v>
      </c>
      <c r="I295" t="s">
        <v>426</v>
      </c>
      <c r="J295" t="s">
        <v>680</v>
      </c>
      <c r="K295" t="str">
        <f>VLOOKUP(A295,Tracking!A:K,9,FALSE)</f>
        <v>NA</v>
      </c>
      <c r="L295" t="b">
        <f t="shared" si="9"/>
        <v>1</v>
      </c>
      <c r="M295" t="b">
        <f t="shared" ref="M295:M356" si="10">IF(AND(ISNUMBER(K295),ISNUMBER(E295)),IF(E295=K295,FALSE,TRUE),FALSE)</f>
        <v>0</v>
      </c>
    </row>
    <row r="296" spans="1:13" hidden="1" x14ac:dyDescent="0.25">
      <c r="A296" t="s">
        <v>874</v>
      </c>
      <c r="B296" t="s">
        <v>158</v>
      </c>
      <c r="C296" t="s">
        <v>180</v>
      </c>
      <c r="D296" t="s">
        <v>635</v>
      </c>
      <c r="E296" t="s">
        <v>8</v>
      </c>
      <c r="F296" t="s">
        <v>7</v>
      </c>
      <c r="G296" t="s">
        <v>53</v>
      </c>
      <c r="H296" t="s">
        <v>433</v>
      </c>
      <c r="I296" t="s">
        <v>8</v>
      </c>
      <c r="J296" t="s">
        <v>845</v>
      </c>
      <c r="K296" t="str">
        <f>VLOOKUP(A296,Tracking!A:K,9,FALSE)</f>
        <v>NA</v>
      </c>
      <c r="L296" t="b">
        <f t="shared" si="9"/>
        <v>1</v>
      </c>
      <c r="M296" t="b">
        <f t="shared" si="10"/>
        <v>0</v>
      </c>
    </row>
    <row r="297" spans="1:13" hidden="1" x14ac:dyDescent="0.25">
      <c r="A297" t="s">
        <v>875</v>
      </c>
      <c r="B297" t="s">
        <v>158</v>
      </c>
      <c r="C297" t="s">
        <v>876</v>
      </c>
      <c r="D297" t="s">
        <v>635</v>
      </c>
      <c r="E297" t="s">
        <v>8</v>
      </c>
      <c r="F297" t="s">
        <v>7</v>
      </c>
      <c r="G297" t="s">
        <v>776</v>
      </c>
      <c r="H297" t="s">
        <v>426</v>
      </c>
      <c r="I297" t="s">
        <v>8</v>
      </c>
      <c r="J297" t="s">
        <v>680</v>
      </c>
      <c r="K297" t="str">
        <f>VLOOKUP(A297,Tracking!A:K,9,FALSE)</f>
        <v>NA</v>
      </c>
      <c r="L297" t="b">
        <f t="shared" si="9"/>
        <v>1</v>
      </c>
      <c r="M297" t="b">
        <f t="shared" si="10"/>
        <v>0</v>
      </c>
    </row>
    <row r="298" spans="1:13" hidden="1" x14ac:dyDescent="0.25">
      <c r="A298" t="s">
        <v>877</v>
      </c>
      <c r="B298" t="s">
        <v>158</v>
      </c>
      <c r="C298" t="s">
        <v>876</v>
      </c>
      <c r="D298" t="s">
        <v>635</v>
      </c>
      <c r="E298" t="s">
        <v>8</v>
      </c>
      <c r="F298" t="s">
        <v>7</v>
      </c>
      <c r="G298" t="s">
        <v>776</v>
      </c>
      <c r="H298" t="s">
        <v>426</v>
      </c>
      <c r="I298" t="s">
        <v>8</v>
      </c>
      <c r="J298" t="s">
        <v>680</v>
      </c>
      <c r="K298" t="str">
        <f>VLOOKUP(A298,Tracking!A:K,9,FALSE)</f>
        <v>NA</v>
      </c>
      <c r="L298" t="b">
        <f t="shared" si="9"/>
        <v>1</v>
      </c>
      <c r="M298" t="b">
        <f t="shared" si="10"/>
        <v>0</v>
      </c>
    </row>
    <row r="299" spans="1:13" hidden="1" x14ac:dyDescent="0.25">
      <c r="A299" t="s">
        <v>878</v>
      </c>
      <c r="B299" t="s">
        <v>158</v>
      </c>
      <c r="C299" t="s">
        <v>876</v>
      </c>
      <c r="D299" t="s">
        <v>635</v>
      </c>
      <c r="E299" t="s">
        <v>8</v>
      </c>
      <c r="F299" t="s">
        <v>7</v>
      </c>
      <c r="G299" t="s">
        <v>776</v>
      </c>
      <c r="H299" t="s">
        <v>426</v>
      </c>
      <c r="I299" t="s">
        <v>8</v>
      </c>
      <c r="J299" t="s">
        <v>680</v>
      </c>
      <c r="K299" t="str">
        <f>VLOOKUP(A299,Tracking!A:K,9,FALSE)</f>
        <v>NA</v>
      </c>
      <c r="L299" t="b">
        <f t="shared" si="9"/>
        <v>1</v>
      </c>
      <c r="M299" t="b">
        <f t="shared" si="10"/>
        <v>0</v>
      </c>
    </row>
    <row r="300" spans="1:13" hidden="1" x14ac:dyDescent="0.25">
      <c r="A300" t="s">
        <v>467</v>
      </c>
      <c r="B300" t="s">
        <v>4</v>
      </c>
      <c r="C300" t="s">
        <v>468</v>
      </c>
      <c r="D300" t="s">
        <v>19</v>
      </c>
      <c r="E300">
        <v>1</v>
      </c>
      <c r="F300" t="s">
        <v>7</v>
      </c>
      <c r="G300" t="s">
        <v>20</v>
      </c>
      <c r="H300" t="s">
        <v>420</v>
      </c>
      <c r="I300" t="s">
        <v>29</v>
      </c>
      <c r="J300" t="s">
        <v>16</v>
      </c>
      <c r="K300">
        <f>VLOOKUP(A300,Tracking!A:K,9,FALSE)</f>
        <v>1</v>
      </c>
      <c r="L300" t="b">
        <f t="shared" si="9"/>
        <v>1</v>
      </c>
      <c r="M300" t="b">
        <f t="shared" si="10"/>
        <v>0</v>
      </c>
    </row>
    <row r="301" spans="1:13" hidden="1" x14ac:dyDescent="0.25">
      <c r="A301" t="s">
        <v>469</v>
      </c>
      <c r="B301" t="s">
        <v>4</v>
      </c>
      <c r="C301" t="s">
        <v>468</v>
      </c>
      <c r="D301" t="s">
        <v>19</v>
      </c>
      <c r="E301">
        <v>2</v>
      </c>
      <c r="F301" t="s">
        <v>7</v>
      </c>
      <c r="G301" t="s">
        <v>20</v>
      </c>
      <c r="H301" t="s">
        <v>470</v>
      </c>
      <c r="I301" t="s">
        <v>471</v>
      </c>
      <c r="J301" t="s">
        <v>23</v>
      </c>
      <c r="K301">
        <f>VLOOKUP(A301,Tracking!A:K,9,FALSE)</f>
        <v>2</v>
      </c>
      <c r="L301" t="b">
        <f t="shared" si="9"/>
        <v>1</v>
      </c>
      <c r="M301" t="b">
        <f t="shared" si="10"/>
        <v>0</v>
      </c>
    </row>
    <row r="302" spans="1:13" hidden="1" x14ac:dyDescent="0.25">
      <c r="A302" t="s">
        <v>879</v>
      </c>
      <c r="B302" t="s">
        <v>4</v>
      </c>
      <c r="C302" t="s">
        <v>468</v>
      </c>
      <c r="D302" t="s">
        <v>635</v>
      </c>
      <c r="E302">
        <v>3</v>
      </c>
      <c r="F302" t="s">
        <v>7</v>
      </c>
      <c r="G302" t="s">
        <v>20</v>
      </c>
      <c r="H302" t="s">
        <v>850</v>
      </c>
      <c r="I302" t="s">
        <v>10</v>
      </c>
      <c r="J302" t="s">
        <v>851</v>
      </c>
      <c r="K302">
        <f>VLOOKUP(A302,Tracking!A:K,9,FALSE)</f>
        <v>3</v>
      </c>
      <c r="L302" t="b">
        <f t="shared" si="9"/>
        <v>1</v>
      </c>
      <c r="M302" t="b">
        <f t="shared" si="10"/>
        <v>0</v>
      </c>
    </row>
    <row r="303" spans="1:13" hidden="1" x14ac:dyDescent="0.25">
      <c r="A303" t="s">
        <v>880</v>
      </c>
      <c r="B303" t="s">
        <v>4</v>
      </c>
      <c r="C303" t="s">
        <v>468</v>
      </c>
      <c r="D303" t="s">
        <v>635</v>
      </c>
      <c r="E303">
        <v>3</v>
      </c>
      <c r="F303" t="s">
        <v>7</v>
      </c>
      <c r="G303" t="s">
        <v>20</v>
      </c>
      <c r="H303" t="s">
        <v>881</v>
      </c>
      <c r="I303" t="s">
        <v>882</v>
      </c>
      <c r="J303" t="s">
        <v>883</v>
      </c>
      <c r="K303">
        <f>VLOOKUP(A303,Tracking!A:K,9,FALSE)</f>
        <v>3</v>
      </c>
      <c r="L303" t="b">
        <f t="shared" si="9"/>
        <v>1</v>
      </c>
      <c r="M303" t="b">
        <f t="shared" si="10"/>
        <v>0</v>
      </c>
    </row>
    <row r="304" spans="1:13" hidden="1" x14ac:dyDescent="0.25">
      <c r="A304" t="s">
        <v>472</v>
      </c>
      <c r="B304" t="s">
        <v>4</v>
      </c>
      <c r="C304" t="s">
        <v>468</v>
      </c>
      <c r="D304" t="s">
        <v>19</v>
      </c>
      <c r="E304">
        <v>1</v>
      </c>
      <c r="F304" t="s">
        <v>7</v>
      </c>
      <c r="G304" t="s">
        <v>20</v>
      </c>
      <c r="H304" t="s">
        <v>473</v>
      </c>
      <c r="I304" t="s">
        <v>29</v>
      </c>
      <c r="J304" t="s">
        <v>16</v>
      </c>
      <c r="K304">
        <f>VLOOKUP(A304,Tracking!A:K,9,FALSE)</f>
        <v>1</v>
      </c>
      <c r="L304" t="b">
        <f t="shared" si="9"/>
        <v>1</v>
      </c>
      <c r="M304" t="b">
        <f t="shared" si="10"/>
        <v>0</v>
      </c>
    </row>
    <row r="305" spans="1:14" hidden="1" x14ac:dyDescent="0.25">
      <c r="A305" t="s">
        <v>884</v>
      </c>
      <c r="B305" t="s">
        <v>4</v>
      </c>
      <c r="C305" t="s">
        <v>468</v>
      </c>
      <c r="D305" t="s">
        <v>635</v>
      </c>
      <c r="E305">
        <v>1</v>
      </c>
      <c r="F305" t="s">
        <v>7</v>
      </c>
      <c r="G305" t="s">
        <v>20</v>
      </c>
      <c r="H305" t="s">
        <v>519</v>
      </c>
      <c r="I305" t="s">
        <v>885</v>
      </c>
      <c r="J305" t="s">
        <v>886</v>
      </c>
      <c r="K305">
        <f>VLOOKUP(A305,Tracking!A:K,9,FALSE)</f>
        <v>1</v>
      </c>
      <c r="L305" t="b">
        <f t="shared" si="9"/>
        <v>1</v>
      </c>
      <c r="M305" t="b">
        <f t="shared" si="10"/>
        <v>0</v>
      </c>
    </row>
    <row r="306" spans="1:14" hidden="1" x14ac:dyDescent="0.25">
      <c r="A306" t="s">
        <v>474</v>
      </c>
      <c r="B306" t="s">
        <v>4</v>
      </c>
      <c r="C306" t="s">
        <v>468</v>
      </c>
      <c r="D306" t="s">
        <v>19</v>
      </c>
      <c r="E306">
        <v>1</v>
      </c>
      <c r="F306" t="s">
        <v>7</v>
      </c>
      <c r="G306" t="s">
        <v>20</v>
      </c>
      <c r="H306" t="s">
        <v>25</v>
      </c>
      <c r="I306" t="s">
        <v>475</v>
      </c>
      <c r="J306" t="s">
        <v>11</v>
      </c>
      <c r="K306">
        <f>VLOOKUP(A306,Tracking!A:K,9,FALSE)</f>
        <v>1</v>
      </c>
      <c r="L306" t="b">
        <f t="shared" si="9"/>
        <v>1</v>
      </c>
      <c r="M306" t="b">
        <f t="shared" si="10"/>
        <v>0</v>
      </c>
    </row>
    <row r="307" spans="1:14" hidden="1" x14ac:dyDescent="0.25">
      <c r="A307" t="s">
        <v>476</v>
      </c>
      <c r="B307" t="s">
        <v>4</v>
      </c>
      <c r="C307" t="s">
        <v>468</v>
      </c>
      <c r="D307" t="s">
        <v>33</v>
      </c>
      <c r="E307">
        <v>1</v>
      </c>
      <c r="F307" t="s">
        <v>7</v>
      </c>
      <c r="G307" t="s">
        <v>20</v>
      </c>
      <c r="H307" t="s">
        <v>25</v>
      </c>
      <c r="I307" t="s">
        <v>26</v>
      </c>
      <c r="J307" t="s">
        <v>11</v>
      </c>
      <c r="K307">
        <f>VLOOKUP(A307,Tracking!A:K,9,FALSE)</f>
        <v>1</v>
      </c>
      <c r="L307" t="b">
        <f t="shared" si="9"/>
        <v>1</v>
      </c>
      <c r="M307" t="b">
        <f t="shared" si="10"/>
        <v>0</v>
      </c>
    </row>
    <row r="308" spans="1:14" hidden="1" x14ac:dyDescent="0.25">
      <c r="A308" t="s">
        <v>477</v>
      </c>
      <c r="B308" t="s">
        <v>4</v>
      </c>
      <c r="C308" t="s">
        <v>468</v>
      </c>
      <c r="D308" t="s">
        <v>19</v>
      </c>
      <c r="E308">
        <v>2</v>
      </c>
      <c r="F308" t="s">
        <v>7</v>
      </c>
      <c r="G308" t="s">
        <v>20</v>
      </c>
      <c r="H308" t="s">
        <v>25</v>
      </c>
      <c r="I308" t="s">
        <v>238</v>
      </c>
      <c r="J308" t="s">
        <v>11</v>
      </c>
      <c r="K308">
        <f>VLOOKUP(A308,Tracking!A:K,9,FALSE)</f>
        <v>2</v>
      </c>
      <c r="L308" t="b">
        <f t="shared" si="9"/>
        <v>1</v>
      </c>
      <c r="M308" t="b">
        <f t="shared" si="10"/>
        <v>0</v>
      </c>
    </row>
    <row r="309" spans="1:14" hidden="1" x14ac:dyDescent="0.25">
      <c r="A309" t="s">
        <v>478</v>
      </c>
      <c r="B309" t="s">
        <v>4</v>
      </c>
      <c r="C309" t="s">
        <v>468</v>
      </c>
      <c r="D309" t="s">
        <v>19</v>
      </c>
      <c r="E309">
        <v>1</v>
      </c>
      <c r="F309" t="s">
        <v>7</v>
      </c>
      <c r="G309" t="s">
        <v>20</v>
      </c>
      <c r="H309" t="s">
        <v>28</v>
      </c>
      <c r="I309" t="s">
        <v>441</v>
      </c>
      <c r="J309" t="s">
        <v>11</v>
      </c>
      <c r="K309">
        <f>VLOOKUP(A309,Tracking!A:K,9,FALSE)</f>
        <v>1</v>
      </c>
      <c r="L309" t="b">
        <f t="shared" si="9"/>
        <v>1</v>
      </c>
      <c r="M309" t="b">
        <f t="shared" si="10"/>
        <v>0</v>
      </c>
    </row>
    <row r="310" spans="1:14" hidden="1" x14ac:dyDescent="0.25">
      <c r="A310" t="s">
        <v>479</v>
      </c>
      <c r="B310" t="s">
        <v>4</v>
      </c>
      <c r="C310" t="s">
        <v>468</v>
      </c>
      <c r="D310" t="s">
        <v>19</v>
      </c>
      <c r="E310">
        <v>1</v>
      </c>
      <c r="F310" t="s">
        <v>7</v>
      </c>
      <c r="G310" t="s">
        <v>20</v>
      </c>
      <c r="H310" t="s">
        <v>25</v>
      </c>
      <c r="I310" t="s">
        <v>29</v>
      </c>
      <c r="J310" t="s">
        <v>11</v>
      </c>
      <c r="K310">
        <f>VLOOKUP(A310,Tracking!A:K,9,FALSE)</f>
        <v>1</v>
      </c>
      <c r="L310" t="b">
        <f t="shared" si="9"/>
        <v>1</v>
      </c>
      <c r="M310" t="b">
        <f t="shared" si="10"/>
        <v>0</v>
      </c>
    </row>
    <row r="311" spans="1:14" hidden="1" x14ac:dyDescent="0.25">
      <c r="A311" t="s">
        <v>480</v>
      </c>
      <c r="B311" t="s">
        <v>4</v>
      </c>
      <c r="C311" t="s">
        <v>468</v>
      </c>
      <c r="D311" t="s">
        <v>19</v>
      </c>
      <c r="E311">
        <v>2</v>
      </c>
      <c r="F311" t="s">
        <v>7</v>
      </c>
      <c r="G311" t="s">
        <v>20</v>
      </c>
      <c r="H311" t="s">
        <v>25</v>
      </c>
      <c r="I311" t="s">
        <v>26</v>
      </c>
      <c r="J311" t="s">
        <v>11</v>
      </c>
      <c r="K311">
        <f>VLOOKUP(A311,Tracking!A:K,9,FALSE)</f>
        <v>2</v>
      </c>
      <c r="L311" t="b">
        <f t="shared" si="9"/>
        <v>1</v>
      </c>
      <c r="M311" t="b">
        <f t="shared" si="10"/>
        <v>0</v>
      </c>
    </row>
    <row r="312" spans="1:14" hidden="1" x14ac:dyDescent="0.25">
      <c r="A312" t="s">
        <v>481</v>
      </c>
      <c r="B312" t="s">
        <v>4</v>
      </c>
      <c r="C312" t="s">
        <v>468</v>
      </c>
      <c r="D312" t="s">
        <v>19</v>
      </c>
      <c r="E312">
        <v>3</v>
      </c>
      <c r="F312" t="s">
        <v>7</v>
      </c>
      <c r="G312" t="s">
        <v>20</v>
      </c>
      <c r="H312" t="s">
        <v>25</v>
      </c>
      <c r="I312" t="s">
        <v>26</v>
      </c>
      <c r="J312" t="s">
        <v>11</v>
      </c>
      <c r="K312">
        <f>VLOOKUP(A312,Tracking!A:K,9,FALSE)</f>
        <v>3</v>
      </c>
      <c r="L312" t="b">
        <f t="shared" si="9"/>
        <v>1</v>
      </c>
      <c r="M312" t="b">
        <f t="shared" si="10"/>
        <v>0</v>
      </c>
    </row>
    <row r="313" spans="1:14" hidden="1" x14ac:dyDescent="0.25">
      <c r="A313" t="s">
        <v>482</v>
      </c>
      <c r="B313" t="s">
        <v>4</v>
      </c>
      <c r="C313" t="s">
        <v>483</v>
      </c>
      <c r="D313" t="s">
        <v>19</v>
      </c>
      <c r="E313">
        <v>3</v>
      </c>
      <c r="F313" t="s">
        <v>7</v>
      </c>
      <c r="G313" t="s">
        <v>484</v>
      </c>
      <c r="H313" t="s">
        <v>485</v>
      </c>
      <c r="I313" t="s">
        <v>15</v>
      </c>
      <c r="J313" t="s">
        <v>16</v>
      </c>
      <c r="K313">
        <f>VLOOKUP(A313,Tracking!A:K,9,FALSE)</f>
        <v>3</v>
      </c>
      <c r="L313" t="b">
        <f t="shared" si="9"/>
        <v>1</v>
      </c>
      <c r="M313" t="b">
        <f t="shared" si="10"/>
        <v>0</v>
      </c>
    </row>
    <row r="314" spans="1:14" hidden="1" x14ac:dyDescent="0.25">
      <c r="A314" t="s">
        <v>486</v>
      </c>
      <c r="B314" t="s">
        <v>4</v>
      </c>
      <c r="C314" t="s">
        <v>483</v>
      </c>
      <c r="D314" t="s">
        <v>19</v>
      </c>
      <c r="E314">
        <v>2</v>
      </c>
      <c r="F314" t="s">
        <v>7</v>
      </c>
      <c r="G314" t="s">
        <v>484</v>
      </c>
      <c r="H314" t="s">
        <v>487</v>
      </c>
      <c r="I314" t="s">
        <v>488</v>
      </c>
      <c r="J314" t="s">
        <v>381</v>
      </c>
      <c r="K314">
        <f>VLOOKUP(A314,Tracking!A:K,9,FALSE)</f>
        <v>2</v>
      </c>
      <c r="L314" t="b">
        <f t="shared" si="9"/>
        <v>1</v>
      </c>
      <c r="M314" t="b">
        <f t="shared" si="10"/>
        <v>0</v>
      </c>
    </row>
    <row r="315" spans="1:14" hidden="1" x14ac:dyDescent="0.25">
      <c r="A315" t="s">
        <v>489</v>
      </c>
      <c r="B315" t="s">
        <v>4</v>
      </c>
      <c r="C315" t="s">
        <v>483</v>
      </c>
      <c r="D315" t="s">
        <v>19</v>
      </c>
      <c r="E315">
        <v>2</v>
      </c>
      <c r="F315" t="s">
        <v>7</v>
      </c>
      <c r="G315" t="s">
        <v>484</v>
      </c>
      <c r="H315" t="s">
        <v>490</v>
      </c>
      <c r="I315" t="s">
        <v>491</v>
      </c>
      <c r="J315" t="s">
        <v>23</v>
      </c>
      <c r="K315">
        <f>VLOOKUP(A315,Tracking!A:K,9,FALSE)</f>
        <v>2</v>
      </c>
      <c r="L315" t="b">
        <f t="shared" si="9"/>
        <v>1</v>
      </c>
      <c r="M315" t="b">
        <f t="shared" si="10"/>
        <v>0</v>
      </c>
    </row>
    <row r="316" spans="1:14" hidden="1" x14ac:dyDescent="0.25">
      <c r="A316" t="s">
        <v>492</v>
      </c>
      <c r="B316" t="s">
        <v>4</v>
      </c>
      <c r="C316" t="s">
        <v>483</v>
      </c>
      <c r="D316" t="s">
        <v>19</v>
      </c>
      <c r="E316">
        <v>1</v>
      </c>
      <c r="F316" t="s">
        <v>7</v>
      </c>
      <c r="G316" t="s">
        <v>484</v>
      </c>
      <c r="H316" t="s">
        <v>493</v>
      </c>
      <c r="I316" t="s">
        <v>15</v>
      </c>
      <c r="J316" t="s">
        <v>16</v>
      </c>
      <c r="K316">
        <f>VLOOKUP(A316,Tracking!A:K,9,FALSE)</f>
        <v>1</v>
      </c>
      <c r="L316" t="b">
        <f t="shared" si="9"/>
        <v>1</v>
      </c>
      <c r="M316" t="b">
        <f t="shared" si="10"/>
        <v>0</v>
      </c>
    </row>
    <row r="317" spans="1:14" hidden="1" x14ac:dyDescent="0.25">
      <c r="A317" t="s">
        <v>494</v>
      </c>
      <c r="B317" t="s">
        <v>4</v>
      </c>
      <c r="C317" t="s">
        <v>483</v>
      </c>
      <c r="D317" t="s">
        <v>19</v>
      </c>
      <c r="E317">
        <v>1</v>
      </c>
      <c r="F317" t="s">
        <v>7</v>
      </c>
      <c r="G317" t="s">
        <v>484</v>
      </c>
      <c r="H317" t="s">
        <v>28</v>
      </c>
      <c r="I317" t="s">
        <v>29</v>
      </c>
      <c r="J317" t="s">
        <v>16</v>
      </c>
      <c r="K317">
        <f>VLOOKUP(A317,Tracking!A:K,9,FALSE)</f>
        <v>1</v>
      </c>
      <c r="L317" t="b">
        <f t="shared" si="9"/>
        <v>1</v>
      </c>
      <c r="M317" t="b">
        <f t="shared" si="10"/>
        <v>0</v>
      </c>
    </row>
    <row r="318" spans="1:14" hidden="1" x14ac:dyDescent="0.25">
      <c r="A318" t="s">
        <v>887</v>
      </c>
      <c r="B318" t="s">
        <v>4</v>
      </c>
      <c r="C318" t="s">
        <v>483</v>
      </c>
      <c r="D318" t="s">
        <v>635</v>
      </c>
      <c r="E318">
        <v>3</v>
      </c>
      <c r="F318" t="s">
        <v>7</v>
      </c>
      <c r="G318" t="s">
        <v>484</v>
      </c>
      <c r="H318" t="s">
        <v>888</v>
      </c>
      <c r="I318" t="s">
        <v>10</v>
      </c>
      <c r="J318" t="s">
        <v>836</v>
      </c>
      <c r="K318">
        <f>VLOOKUP(A318,Tracking!A:K,9,FALSE)</f>
        <v>3</v>
      </c>
      <c r="L318" t="b">
        <f t="shared" si="9"/>
        <v>1</v>
      </c>
      <c r="M318" t="b">
        <f t="shared" si="10"/>
        <v>0</v>
      </c>
    </row>
    <row r="319" spans="1:14" hidden="1" x14ac:dyDescent="0.25">
      <c r="A319" t="s">
        <v>495</v>
      </c>
      <c r="B319" t="s">
        <v>4</v>
      </c>
      <c r="C319" t="s">
        <v>422</v>
      </c>
      <c r="D319" t="s">
        <v>13</v>
      </c>
      <c r="E319">
        <v>2</v>
      </c>
      <c r="F319" t="s">
        <v>7</v>
      </c>
      <c r="G319" t="s">
        <v>8</v>
      </c>
      <c r="H319" t="s">
        <v>392</v>
      </c>
      <c r="I319" t="s">
        <v>496</v>
      </c>
      <c r="J319" t="s">
        <v>11</v>
      </c>
      <c r="K319" t="str">
        <f>VLOOKUP(A319,Tracking!A:K,9,FALSE)</f>
        <v>NA</v>
      </c>
      <c r="L319" t="b">
        <f t="shared" si="9"/>
        <v>0</v>
      </c>
      <c r="M319" t="b">
        <f t="shared" si="10"/>
        <v>0</v>
      </c>
      <c r="N319" t="s">
        <v>1382</v>
      </c>
    </row>
    <row r="320" spans="1:14" hidden="1" x14ac:dyDescent="0.25">
      <c r="A320" t="s">
        <v>497</v>
      </c>
      <c r="B320" t="s">
        <v>4</v>
      </c>
      <c r="C320" t="s">
        <v>422</v>
      </c>
      <c r="D320" t="s">
        <v>13</v>
      </c>
      <c r="E320">
        <v>1</v>
      </c>
      <c r="F320" t="s">
        <v>7</v>
      </c>
      <c r="G320" t="s">
        <v>8</v>
      </c>
      <c r="H320" t="s">
        <v>498</v>
      </c>
      <c r="I320" t="s">
        <v>499</v>
      </c>
      <c r="J320" t="s">
        <v>16</v>
      </c>
      <c r="K320" t="str">
        <f>VLOOKUP(A320,Tracking!A:K,9,FALSE)</f>
        <v>NA</v>
      </c>
      <c r="L320" t="b">
        <f t="shared" si="9"/>
        <v>0</v>
      </c>
      <c r="M320" t="b">
        <f t="shared" si="10"/>
        <v>0</v>
      </c>
      <c r="N320" t="s">
        <v>1382</v>
      </c>
    </row>
    <row r="321" spans="1:14" hidden="1" x14ac:dyDescent="0.25">
      <c r="A321" t="s">
        <v>889</v>
      </c>
      <c r="B321" t="s">
        <v>158</v>
      </c>
      <c r="C321" t="s">
        <v>180</v>
      </c>
      <c r="D321" t="s">
        <v>635</v>
      </c>
      <c r="E321" t="s">
        <v>8</v>
      </c>
      <c r="F321" t="s">
        <v>37</v>
      </c>
      <c r="G321" t="s">
        <v>132</v>
      </c>
      <c r="H321" t="s">
        <v>890</v>
      </c>
      <c r="I321" t="s">
        <v>737</v>
      </c>
      <c r="J321" t="s">
        <v>891</v>
      </c>
      <c r="K321" t="str">
        <f>VLOOKUP(A321,Tracking!A:K,9,FALSE)</f>
        <v>NA</v>
      </c>
      <c r="L321" t="b">
        <f t="shared" si="9"/>
        <v>1</v>
      </c>
      <c r="M321" t="b">
        <f t="shared" si="10"/>
        <v>0</v>
      </c>
    </row>
    <row r="322" spans="1:14" hidden="1" x14ac:dyDescent="0.25">
      <c r="A322" t="s">
        <v>892</v>
      </c>
      <c r="B322" t="s">
        <v>66</v>
      </c>
      <c r="C322" t="s">
        <v>684</v>
      </c>
      <c r="D322" t="s">
        <v>635</v>
      </c>
      <c r="E322" t="s">
        <v>8</v>
      </c>
      <c r="F322" t="s">
        <v>7</v>
      </c>
      <c r="G322" t="s">
        <v>448</v>
      </c>
      <c r="H322" t="s">
        <v>656</v>
      </c>
      <c r="I322" t="s">
        <v>8</v>
      </c>
      <c r="J322" t="s">
        <v>654</v>
      </c>
      <c r="K322" t="str">
        <f>VLOOKUP(A322,Tracking!A:K,9,FALSE)</f>
        <v>NA</v>
      </c>
      <c r="L322" t="b">
        <f t="shared" ref="L322:L385" si="11">K322=E322</f>
        <v>1</v>
      </c>
      <c r="M322" t="b">
        <f t="shared" si="10"/>
        <v>0</v>
      </c>
    </row>
    <row r="323" spans="1:14" hidden="1" x14ac:dyDescent="0.25">
      <c r="A323" t="s">
        <v>500</v>
      </c>
      <c r="B323" t="s">
        <v>4</v>
      </c>
      <c r="C323" t="s">
        <v>422</v>
      </c>
      <c r="D323" t="s">
        <v>13</v>
      </c>
      <c r="E323">
        <v>2</v>
      </c>
      <c r="F323" t="s">
        <v>7</v>
      </c>
      <c r="G323" t="s">
        <v>8</v>
      </c>
      <c r="H323" t="s">
        <v>501</v>
      </c>
      <c r="I323" t="s">
        <v>502</v>
      </c>
      <c r="J323" t="s">
        <v>16</v>
      </c>
      <c r="K323" t="str">
        <f>VLOOKUP(A323,Tracking!A:K,9,FALSE)</f>
        <v>NA</v>
      </c>
      <c r="L323" t="b">
        <f t="shared" si="11"/>
        <v>0</v>
      </c>
      <c r="M323" t="b">
        <f t="shared" si="10"/>
        <v>0</v>
      </c>
      <c r="N323" t="s">
        <v>1382</v>
      </c>
    </row>
    <row r="324" spans="1:14" hidden="1" x14ac:dyDescent="0.25">
      <c r="A324" t="s">
        <v>503</v>
      </c>
      <c r="B324" t="s">
        <v>4</v>
      </c>
      <c r="C324" t="s">
        <v>504</v>
      </c>
      <c r="D324" t="s">
        <v>13</v>
      </c>
      <c r="E324">
        <v>1</v>
      </c>
      <c r="F324" t="s">
        <v>7</v>
      </c>
      <c r="G324" t="s">
        <v>8</v>
      </c>
      <c r="H324" t="s">
        <v>389</v>
      </c>
      <c r="I324" t="s">
        <v>10</v>
      </c>
      <c r="J324" t="s">
        <v>16</v>
      </c>
      <c r="K324" t="str">
        <f>VLOOKUP(A324,Tracking!A:K,9,FALSE)</f>
        <v>NA</v>
      </c>
      <c r="L324" t="b">
        <f t="shared" si="11"/>
        <v>0</v>
      </c>
      <c r="M324" t="b">
        <f t="shared" si="10"/>
        <v>0</v>
      </c>
      <c r="N324" t="s">
        <v>1382</v>
      </c>
    </row>
    <row r="325" spans="1:14" hidden="1" x14ac:dyDescent="0.25">
      <c r="A325" t="s">
        <v>505</v>
      </c>
      <c r="B325" t="s">
        <v>4</v>
      </c>
      <c r="C325" t="s">
        <v>428</v>
      </c>
      <c r="D325" t="s">
        <v>13</v>
      </c>
      <c r="E325">
        <v>3</v>
      </c>
      <c r="F325" t="s">
        <v>7</v>
      </c>
      <c r="G325" t="s">
        <v>8</v>
      </c>
      <c r="H325" t="s">
        <v>62</v>
      </c>
      <c r="I325" t="s">
        <v>431</v>
      </c>
      <c r="J325" t="s">
        <v>16</v>
      </c>
      <c r="K325" t="str">
        <f>VLOOKUP(A325,Tracking!A:K,9,FALSE)</f>
        <v>NA</v>
      </c>
      <c r="L325" t="b">
        <f t="shared" si="11"/>
        <v>0</v>
      </c>
      <c r="M325" t="b">
        <f t="shared" si="10"/>
        <v>0</v>
      </c>
      <c r="N325" t="s">
        <v>1382</v>
      </c>
    </row>
    <row r="326" spans="1:14" hidden="1" x14ac:dyDescent="0.25">
      <c r="A326" t="s">
        <v>893</v>
      </c>
      <c r="B326" t="s">
        <v>66</v>
      </c>
      <c r="C326" t="s">
        <v>749</v>
      </c>
      <c r="D326" t="s">
        <v>635</v>
      </c>
      <c r="E326" t="s">
        <v>8</v>
      </c>
      <c r="F326" t="s">
        <v>728</v>
      </c>
      <c r="G326" t="s">
        <v>857</v>
      </c>
      <c r="H326" t="s">
        <v>536</v>
      </c>
      <c r="I326" t="s">
        <v>397</v>
      </c>
      <c r="J326" t="s">
        <v>715</v>
      </c>
      <c r="K326" t="str">
        <f>VLOOKUP(A326,Tracking!A:K,9,FALSE)</f>
        <v>NA</v>
      </c>
      <c r="L326" t="b">
        <f t="shared" si="11"/>
        <v>1</v>
      </c>
      <c r="M326" t="b">
        <f t="shared" si="10"/>
        <v>0</v>
      </c>
    </row>
    <row r="327" spans="1:14" hidden="1" x14ac:dyDescent="0.25">
      <c r="A327" t="s">
        <v>894</v>
      </c>
      <c r="B327" t="s">
        <v>66</v>
      </c>
      <c r="C327" t="s">
        <v>749</v>
      </c>
      <c r="D327" t="s">
        <v>635</v>
      </c>
      <c r="E327" t="s">
        <v>8</v>
      </c>
      <c r="F327" t="s">
        <v>728</v>
      </c>
      <c r="G327" t="s">
        <v>895</v>
      </c>
      <c r="H327" t="s">
        <v>536</v>
      </c>
      <c r="I327" t="s">
        <v>896</v>
      </c>
      <c r="J327" t="s">
        <v>678</v>
      </c>
      <c r="K327" t="str">
        <f>VLOOKUP(A327,Tracking!A:K,9,FALSE)</f>
        <v>NA</v>
      </c>
      <c r="L327" t="b">
        <f t="shared" si="11"/>
        <v>1</v>
      </c>
      <c r="M327" t="b">
        <f t="shared" si="10"/>
        <v>0</v>
      </c>
    </row>
    <row r="328" spans="1:14" hidden="1" x14ac:dyDescent="0.25">
      <c r="A328" t="s">
        <v>897</v>
      </c>
      <c r="B328" t="s">
        <v>66</v>
      </c>
      <c r="C328" t="s">
        <v>749</v>
      </c>
      <c r="D328" t="s">
        <v>635</v>
      </c>
      <c r="E328" t="s">
        <v>8</v>
      </c>
      <c r="F328" t="s">
        <v>60</v>
      </c>
      <c r="G328" t="s">
        <v>372</v>
      </c>
      <c r="H328" t="s">
        <v>656</v>
      </c>
      <c r="I328" t="s">
        <v>840</v>
      </c>
      <c r="J328" t="s">
        <v>659</v>
      </c>
      <c r="K328" t="str">
        <f>VLOOKUP(A328,Tracking!A:K,9,FALSE)</f>
        <v>NA</v>
      </c>
      <c r="L328" t="b">
        <f t="shared" si="11"/>
        <v>1</v>
      </c>
      <c r="M328" t="b">
        <f t="shared" si="10"/>
        <v>0</v>
      </c>
    </row>
    <row r="329" spans="1:14" hidden="1" x14ac:dyDescent="0.25">
      <c r="A329" t="s">
        <v>506</v>
      </c>
      <c r="B329" t="s">
        <v>35</v>
      </c>
      <c r="C329" t="s">
        <v>507</v>
      </c>
      <c r="D329" t="s">
        <v>19</v>
      </c>
      <c r="E329">
        <v>1</v>
      </c>
      <c r="F329" t="s">
        <v>37</v>
      </c>
      <c r="G329" t="s">
        <v>105</v>
      </c>
      <c r="H329" t="s">
        <v>451</v>
      </c>
      <c r="I329" t="s">
        <v>452</v>
      </c>
      <c r="J329" t="s">
        <v>11</v>
      </c>
      <c r="K329">
        <f>VLOOKUP(A329,Tracking!A:K,9,FALSE)</f>
        <v>1</v>
      </c>
      <c r="L329" t="b">
        <f t="shared" si="11"/>
        <v>1</v>
      </c>
      <c r="M329" t="b">
        <f t="shared" si="10"/>
        <v>0</v>
      </c>
    </row>
    <row r="330" spans="1:14" hidden="1" x14ac:dyDescent="0.25">
      <c r="A330" t="s">
        <v>508</v>
      </c>
      <c r="B330" t="s">
        <v>35</v>
      </c>
      <c r="C330" t="s">
        <v>507</v>
      </c>
      <c r="D330" t="s">
        <v>19</v>
      </c>
      <c r="E330">
        <v>2</v>
      </c>
      <c r="F330" t="s">
        <v>37</v>
      </c>
      <c r="G330" t="s">
        <v>105</v>
      </c>
      <c r="H330" t="s">
        <v>509</v>
      </c>
      <c r="I330" t="s">
        <v>510</v>
      </c>
      <c r="J330" t="s">
        <v>11</v>
      </c>
      <c r="K330">
        <f>VLOOKUP(A330,Tracking!A:K,9,FALSE)</f>
        <v>2</v>
      </c>
      <c r="L330" t="b">
        <f t="shared" si="11"/>
        <v>1</v>
      </c>
      <c r="M330" t="b">
        <f t="shared" si="10"/>
        <v>0</v>
      </c>
    </row>
    <row r="331" spans="1:14" hidden="1" x14ac:dyDescent="0.25">
      <c r="A331" t="s">
        <v>511</v>
      </c>
      <c r="B331" t="s">
        <v>35</v>
      </c>
      <c r="C331" t="s">
        <v>507</v>
      </c>
      <c r="D331" t="s">
        <v>19</v>
      </c>
      <c r="E331">
        <v>1</v>
      </c>
      <c r="F331" t="s">
        <v>37</v>
      </c>
      <c r="G331" t="s">
        <v>105</v>
      </c>
      <c r="H331" t="s">
        <v>512</v>
      </c>
      <c r="I331" t="s">
        <v>513</v>
      </c>
      <c r="J331" t="s">
        <v>11</v>
      </c>
      <c r="K331">
        <f>VLOOKUP(A331,Tracking!A:K,9,FALSE)</f>
        <v>1</v>
      </c>
      <c r="L331" t="b">
        <f t="shared" si="11"/>
        <v>1</v>
      </c>
      <c r="M331" t="b">
        <f t="shared" si="10"/>
        <v>0</v>
      </c>
    </row>
    <row r="332" spans="1:14" hidden="1" x14ac:dyDescent="0.25">
      <c r="A332" t="s">
        <v>514</v>
      </c>
      <c r="B332" t="s">
        <v>35</v>
      </c>
      <c r="C332" t="s">
        <v>507</v>
      </c>
      <c r="D332" t="s">
        <v>19</v>
      </c>
      <c r="E332">
        <v>1</v>
      </c>
      <c r="F332" t="s">
        <v>37</v>
      </c>
      <c r="G332" t="s">
        <v>105</v>
      </c>
      <c r="H332" t="s">
        <v>512</v>
      </c>
      <c r="I332" t="s">
        <v>513</v>
      </c>
      <c r="J332" t="s">
        <v>11</v>
      </c>
      <c r="K332">
        <f>VLOOKUP(A332,Tracking!A:K,9,FALSE)</f>
        <v>1</v>
      </c>
      <c r="L332" t="b">
        <f t="shared" si="11"/>
        <v>1</v>
      </c>
      <c r="M332" t="b">
        <f t="shared" si="10"/>
        <v>0</v>
      </c>
    </row>
    <row r="333" spans="1:14" hidden="1" x14ac:dyDescent="0.25">
      <c r="A333" t="s">
        <v>515</v>
      </c>
      <c r="B333" t="s">
        <v>35</v>
      </c>
      <c r="C333" t="s">
        <v>507</v>
      </c>
      <c r="D333" t="s">
        <v>19</v>
      </c>
      <c r="E333">
        <v>1</v>
      </c>
      <c r="F333" t="s">
        <v>37</v>
      </c>
      <c r="G333" t="s">
        <v>105</v>
      </c>
      <c r="H333" t="s">
        <v>512</v>
      </c>
      <c r="I333" t="s">
        <v>513</v>
      </c>
      <c r="J333" t="s">
        <v>11</v>
      </c>
      <c r="K333">
        <f>VLOOKUP(A333,Tracking!A:K,9,FALSE)</f>
        <v>1</v>
      </c>
      <c r="L333" t="b">
        <f t="shared" si="11"/>
        <v>1</v>
      </c>
      <c r="M333" t="b">
        <f t="shared" si="10"/>
        <v>0</v>
      </c>
    </row>
    <row r="334" spans="1:14" hidden="1" x14ac:dyDescent="0.25">
      <c r="A334" t="s">
        <v>516</v>
      </c>
      <c r="B334" t="s">
        <v>35</v>
      </c>
      <c r="C334" t="s">
        <v>507</v>
      </c>
      <c r="D334" t="s">
        <v>19</v>
      </c>
      <c r="E334">
        <v>2</v>
      </c>
      <c r="F334" t="s">
        <v>37</v>
      </c>
      <c r="G334" t="s">
        <v>105</v>
      </c>
      <c r="H334" t="s">
        <v>183</v>
      </c>
      <c r="I334" t="s">
        <v>517</v>
      </c>
      <c r="J334" t="s">
        <v>11</v>
      </c>
      <c r="K334">
        <f>VLOOKUP(A334,Tracking!A:K,9,FALSE)</f>
        <v>2</v>
      </c>
      <c r="L334" t="b">
        <f t="shared" si="11"/>
        <v>1</v>
      </c>
      <c r="M334" t="b">
        <f t="shared" si="10"/>
        <v>0</v>
      </c>
    </row>
    <row r="335" spans="1:14" hidden="1" x14ac:dyDescent="0.25">
      <c r="A335" t="s">
        <v>518</v>
      </c>
      <c r="B335" t="s">
        <v>35</v>
      </c>
      <c r="C335" t="s">
        <v>507</v>
      </c>
      <c r="D335" t="s">
        <v>19</v>
      </c>
      <c r="E335">
        <v>3</v>
      </c>
      <c r="F335" t="s">
        <v>37</v>
      </c>
      <c r="G335" t="s">
        <v>105</v>
      </c>
      <c r="H335" t="s">
        <v>519</v>
      </c>
      <c r="I335" t="s">
        <v>520</v>
      </c>
      <c r="J335" t="s">
        <v>11</v>
      </c>
      <c r="K335">
        <f>VLOOKUP(A335,Tracking!A:K,9,FALSE)</f>
        <v>3</v>
      </c>
      <c r="L335" t="b">
        <f t="shared" si="11"/>
        <v>1</v>
      </c>
      <c r="M335" t="b">
        <f t="shared" si="10"/>
        <v>0</v>
      </c>
    </row>
    <row r="336" spans="1:14" hidden="1" x14ac:dyDescent="0.25">
      <c r="A336" t="s">
        <v>521</v>
      </c>
      <c r="B336" t="s">
        <v>35</v>
      </c>
      <c r="C336" t="s">
        <v>507</v>
      </c>
      <c r="D336" t="s">
        <v>19</v>
      </c>
      <c r="E336">
        <v>3</v>
      </c>
      <c r="F336" t="s">
        <v>37</v>
      </c>
      <c r="G336" t="s">
        <v>105</v>
      </c>
      <c r="H336" t="s">
        <v>522</v>
      </c>
      <c r="I336" t="s">
        <v>523</v>
      </c>
      <c r="J336" t="s">
        <v>11</v>
      </c>
      <c r="K336">
        <f>VLOOKUP(A336,Tracking!A:K,9,FALSE)</f>
        <v>3</v>
      </c>
      <c r="L336" t="b">
        <f t="shared" si="11"/>
        <v>1</v>
      </c>
      <c r="M336" t="b">
        <f t="shared" si="10"/>
        <v>0</v>
      </c>
    </row>
    <row r="337" spans="1:14" hidden="1" x14ac:dyDescent="0.25">
      <c r="A337" t="s">
        <v>524</v>
      </c>
      <c r="B337" t="s">
        <v>35</v>
      </c>
      <c r="C337" t="s">
        <v>507</v>
      </c>
      <c r="D337" t="s">
        <v>19</v>
      </c>
      <c r="E337">
        <v>2</v>
      </c>
      <c r="F337" t="s">
        <v>37</v>
      </c>
      <c r="G337" t="s">
        <v>105</v>
      </c>
      <c r="H337" t="s">
        <v>525</v>
      </c>
      <c r="I337" t="s">
        <v>526</v>
      </c>
      <c r="J337" t="s">
        <v>11</v>
      </c>
      <c r="K337">
        <f>VLOOKUP(A337,Tracking!A:K,9,FALSE)</f>
        <v>2</v>
      </c>
      <c r="L337" t="b">
        <f t="shared" si="11"/>
        <v>1</v>
      </c>
      <c r="M337" t="b">
        <f t="shared" si="10"/>
        <v>0</v>
      </c>
    </row>
    <row r="338" spans="1:14" hidden="1" x14ac:dyDescent="0.25">
      <c r="A338" t="s">
        <v>527</v>
      </c>
      <c r="B338" t="s">
        <v>35</v>
      </c>
      <c r="C338" t="s">
        <v>507</v>
      </c>
      <c r="D338" t="s">
        <v>19</v>
      </c>
      <c r="E338">
        <v>3</v>
      </c>
      <c r="F338" t="s">
        <v>37</v>
      </c>
      <c r="G338" t="s">
        <v>105</v>
      </c>
      <c r="H338" t="s">
        <v>91</v>
      </c>
      <c r="I338" t="s">
        <v>528</v>
      </c>
      <c r="J338" t="s">
        <v>11</v>
      </c>
      <c r="K338">
        <f>VLOOKUP(A338,Tracking!A:K,9,FALSE)</f>
        <v>3</v>
      </c>
      <c r="L338" t="b">
        <f t="shared" si="11"/>
        <v>1</v>
      </c>
      <c r="M338" t="b">
        <f t="shared" si="10"/>
        <v>0</v>
      </c>
    </row>
    <row r="339" spans="1:14" hidden="1" x14ac:dyDescent="0.25">
      <c r="A339" t="s">
        <v>529</v>
      </c>
      <c r="B339" t="s">
        <v>35</v>
      </c>
      <c r="C339" t="s">
        <v>507</v>
      </c>
      <c r="D339" t="s">
        <v>19</v>
      </c>
      <c r="E339">
        <v>2</v>
      </c>
      <c r="F339" t="s">
        <v>37</v>
      </c>
      <c r="G339" t="s">
        <v>105</v>
      </c>
      <c r="H339" t="s">
        <v>522</v>
      </c>
      <c r="I339" t="s">
        <v>530</v>
      </c>
      <c r="J339" t="s">
        <v>11</v>
      </c>
      <c r="K339">
        <f>VLOOKUP(A339,Tracking!A:K,9,FALSE)</f>
        <v>2</v>
      </c>
      <c r="L339" t="b">
        <f t="shared" si="11"/>
        <v>1</v>
      </c>
      <c r="M339" t="b">
        <f t="shared" si="10"/>
        <v>0</v>
      </c>
    </row>
    <row r="340" spans="1:14" hidden="1" x14ac:dyDescent="0.25">
      <c r="A340" t="s">
        <v>531</v>
      </c>
      <c r="B340" t="s">
        <v>35</v>
      </c>
      <c r="C340" t="s">
        <v>532</v>
      </c>
      <c r="D340" t="s">
        <v>19</v>
      </c>
      <c r="E340">
        <v>1</v>
      </c>
      <c r="F340" t="s">
        <v>68</v>
      </c>
      <c r="G340" t="s">
        <v>105</v>
      </c>
      <c r="H340" t="s">
        <v>533</v>
      </c>
      <c r="I340" t="s">
        <v>534</v>
      </c>
      <c r="J340" t="s">
        <v>11</v>
      </c>
      <c r="K340">
        <f>VLOOKUP(A340,Tracking!A:K,9,FALSE)</f>
        <v>1</v>
      </c>
      <c r="L340" t="b">
        <f t="shared" si="11"/>
        <v>1</v>
      </c>
      <c r="M340" t="b">
        <f t="shared" si="10"/>
        <v>0</v>
      </c>
    </row>
    <row r="341" spans="1:14" hidden="1" x14ac:dyDescent="0.25">
      <c r="A341" t="s">
        <v>535</v>
      </c>
      <c r="B341" t="s">
        <v>35</v>
      </c>
      <c r="C341" t="s">
        <v>532</v>
      </c>
      <c r="D341" t="s">
        <v>19</v>
      </c>
      <c r="E341">
        <v>2</v>
      </c>
      <c r="F341" t="s">
        <v>68</v>
      </c>
      <c r="G341" t="s">
        <v>105</v>
      </c>
      <c r="H341" t="s">
        <v>536</v>
      </c>
      <c r="I341" t="s">
        <v>534</v>
      </c>
      <c r="J341" t="s">
        <v>156</v>
      </c>
      <c r="K341">
        <f>VLOOKUP(A341,Tracking!A:K,9,FALSE)</f>
        <v>2</v>
      </c>
      <c r="L341" t="b">
        <f t="shared" si="11"/>
        <v>1</v>
      </c>
      <c r="M341" t="b">
        <f t="shared" si="10"/>
        <v>0</v>
      </c>
    </row>
    <row r="342" spans="1:14" hidden="1" x14ac:dyDescent="0.25">
      <c r="A342" t="s">
        <v>537</v>
      </c>
      <c r="B342" t="s">
        <v>35</v>
      </c>
      <c r="C342" t="s">
        <v>532</v>
      </c>
      <c r="D342" t="s">
        <v>19</v>
      </c>
      <c r="E342">
        <v>2</v>
      </c>
      <c r="F342" t="s">
        <v>68</v>
      </c>
      <c r="G342" t="s">
        <v>105</v>
      </c>
      <c r="H342" t="s">
        <v>84</v>
      </c>
      <c r="I342" t="s">
        <v>538</v>
      </c>
      <c r="J342" t="s">
        <v>11</v>
      </c>
      <c r="K342">
        <f>VLOOKUP(A342,Tracking!A:K,9,FALSE)</f>
        <v>2</v>
      </c>
      <c r="L342" t="b">
        <f t="shared" si="11"/>
        <v>1</v>
      </c>
      <c r="M342" t="b">
        <f t="shared" si="10"/>
        <v>0</v>
      </c>
    </row>
    <row r="343" spans="1:14" hidden="1" x14ac:dyDescent="0.25">
      <c r="A343" t="s">
        <v>539</v>
      </c>
      <c r="B343" t="s">
        <v>35</v>
      </c>
      <c r="C343" t="s">
        <v>532</v>
      </c>
      <c r="D343" t="s">
        <v>19</v>
      </c>
      <c r="E343">
        <v>1</v>
      </c>
      <c r="F343" t="s">
        <v>68</v>
      </c>
      <c r="G343" t="s">
        <v>105</v>
      </c>
      <c r="H343" t="s">
        <v>84</v>
      </c>
      <c r="I343" t="s">
        <v>538</v>
      </c>
      <c r="J343" t="s">
        <v>11</v>
      </c>
      <c r="K343">
        <f>VLOOKUP(A343,Tracking!A:K,9,FALSE)</f>
        <v>1</v>
      </c>
      <c r="L343" t="b">
        <f t="shared" si="11"/>
        <v>1</v>
      </c>
      <c r="M343" t="b">
        <f t="shared" si="10"/>
        <v>0</v>
      </c>
    </row>
    <row r="344" spans="1:14" hidden="1" x14ac:dyDescent="0.25">
      <c r="A344" t="s">
        <v>540</v>
      </c>
      <c r="B344" t="s">
        <v>35</v>
      </c>
      <c r="C344" t="s">
        <v>532</v>
      </c>
      <c r="D344" t="s">
        <v>19</v>
      </c>
      <c r="E344">
        <v>1</v>
      </c>
      <c r="F344" t="s">
        <v>68</v>
      </c>
      <c r="G344" t="s">
        <v>105</v>
      </c>
      <c r="H344" t="s">
        <v>84</v>
      </c>
      <c r="I344" t="s">
        <v>538</v>
      </c>
      <c r="J344" t="s">
        <v>11</v>
      </c>
      <c r="K344">
        <f>VLOOKUP(A344,Tracking!A:K,9,FALSE)</f>
        <v>1</v>
      </c>
      <c r="L344" t="b">
        <f t="shared" si="11"/>
        <v>1</v>
      </c>
      <c r="M344" t="b">
        <f t="shared" si="10"/>
        <v>0</v>
      </c>
    </row>
    <row r="345" spans="1:14" x14ac:dyDescent="0.25">
      <c r="A345" t="s">
        <v>898</v>
      </c>
      <c r="B345" t="s">
        <v>35</v>
      </c>
      <c r="C345" t="s">
        <v>532</v>
      </c>
      <c r="D345" t="s">
        <v>635</v>
      </c>
      <c r="E345">
        <v>2</v>
      </c>
      <c r="F345" t="s">
        <v>7</v>
      </c>
      <c r="G345" t="s">
        <v>105</v>
      </c>
      <c r="H345" t="s">
        <v>409</v>
      </c>
      <c r="I345" t="s">
        <v>536</v>
      </c>
      <c r="J345" t="s">
        <v>745</v>
      </c>
      <c r="K345" t="str">
        <f>VLOOKUP(A345,Tracking!A:K,9,FALSE)</f>
        <v>NA</v>
      </c>
      <c r="L345" t="b">
        <f t="shared" si="11"/>
        <v>0</v>
      </c>
      <c r="M345" t="b">
        <f t="shared" si="10"/>
        <v>0</v>
      </c>
      <c r="N345" t="s">
        <v>1385</v>
      </c>
    </row>
    <row r="346" spans="1:14" hidden="1" x14ac:dyDescent="0.25">
      <c r="A346" t="s">
        <v>541</v>
      </c>
      <c r="B346" t="s">
        <v>35</v>
      </c>
      <c r="C346" t="s">
        <v>532</v>
      </c>
      <c r="D346" t="s">
        <v>19</v>
      </c>
      <c r="E346">
        <v>3</v>
      </c>
      <c r="F346" t="s">
        <v>68</v>
      </c>
      <c r="G346" t="s">
        <v>105</v>
      </c>
      <c r="H346" t="s">
        <v>62</v>
      </c>
      <c r="I346" t="s">
        <v>542</v>
      </c>
      <c r="J346" t="s">
        <v>64</v>
      </c>
      <c r="K346">
        <f>VLOOKUP(A346,Tracking!A:K,9,FALSE)</f>
        <v>3</v>
      </c>
      <c r="L346" t="b">
        <f t="shared" si="11"/>
        <v>1</v>
      </c>
      <c r="M346" t="b">
        <f t="shared" si="10"/>
        <v>0</v>
      </c>
    </row>
    <row r="347" spans="1:14" hidden="1" x14ac:dyDescent="0.25">
      <c r="A347" t="s">
        <v>543</v>
      </c>
      <c r="B347" t="s">
        <v>35</v>
      </c>
      <c r="C347" t="s">
        <v>532</v>
      </c>
      <c r="D347" t="s">
        <v>19</v>
      </c>
      <c r="E347">
        <v>3</v>
      </c>
      <c r="F347" t="s">
        <v>68</v>
      </c>
      <c r="G347" t="s">
        <v>105</v>
      </c>
      <c r="H347" t="s">
        <v>62</v>
      </c>
      <c r="I347" t="s">
        <v>542</v>
      </c>
      <c r="J347" t="s">
        <v>64</v>
      </c>
      <c r="K347">
        <f>VLOOKUP(A347,Tracking!A:K,9,FALSE)</f>
        <v>3</v>
      </c>
      <c r="L347" t="b">
        <f t="shared" si="11"/>
        <v>1</v>
      </c>
      <c r="M347" t="b">
        <f t="shared" si="10"/>
        <v>0</v>
      </c>
    </row>
    <row r="348" spans="1:14" hidden="1" x14ac:dyDescent="0.25">
      <c r="A348" t="s">
        <v>544</v>
      </c>
      <c r="B348" t="s">
        <v>35</v>
      </c>
      <c r="C348" t="s">
        <v>545</v>
      </c>
      <c r="D348" t="s">
        <v>13</v>
      </c>
      <c r="E348">
        <v>1</v>
      </c>
      <c r="F348" t="s">
        <v>68</v>
      </c>
      <c r="G348" t="s">
        <v>8</v>
      </c>
      <c r="H348" t="s">
        <v>62</v>
      </c>
      <c r="I348" t="s">
        <v>542</v>
      </c>
      <c r="J348" t="s">
        <v>64</v>
      </c>
      <c r="K348" t="str">
        <f>VLOOKUP(A348,Tracking!A:K,9,FALSE)</f>
        <v>NA</v>
      </c>
      <c r="L348" t="b">
        <f t="shared" si="11"/>
        <v>0</v>
      </c>
      <c r="M348" t="b">
        <f t="shared" si="10"/>
        <v>0</v>
      </c>
      <c r="N348" t="s">
        <v>1382</v>
      </c>
    </row>
    <row r="349" spans="1:14" hidden="1" x14ac:dyDescent="0.25">
      <c r="A349" t="s">
        <v>899</v>
      </c>
      <c r="B349" t="s">
        <v>158</v>
      </c>
      <c r="C349" t="s">
        <v>180</v>
      </c>
      <c r="D349" t="s">
        <v>635</v>
      </c>
      <c r="E349" t="s">
        <v>8</v>
      </c>
      <c r="F349" t="s">
        <v>7</v>
      </c>
      <c r="G349" t="s">
        <v>53</v>
      </c>
      <c r="H349" t="s">
        <v>8</v>
      </c>
      <c r="I349" t="s">
        <v>426</v>
      </c>
      <c r="J349" t="s">
        <v>680</v>
      </c>
      <c r="K349" t="str">
        <f>VLOOKUP(A349,Tracking!A:K,9,FALSE)</f>
        <v>NA</v>
      </c>
      <c r="L349" t="b">
        <f t="shared" si="11"/>
        <v>1</v>
      </c>
      <c r="M349" t="b">
        <f t="shared" si="10"/>
        <v>0</v>
      </c>
    </row>
    <row r="350" spans="1:14" x14ac:dyDescent="0.25">
      <c r="A350" t="s">
        <v>900</v>
      </c>
      <c r="B350" t="s">
        <v>66</v>
      </c>
      <c r="C350" t="s">
        <v>547</v>
      </c>
      <c r="D350" t="s">
        <v>635</v>
      </c>
      <c r="E350">
        <v>3</v>
      </c>
      <c r="F350" t="s">
        <v>783</v>
      </c>
      <c r="G350" t="s">
        <v>901</v>
      </c>
      <c r="H350" t="s">
        <v>902</v>
      </c>
      <c r="I350" t="s">
        <v>8</v>
      </c>
      <c r="J350" t="s">
        <v>675</v>
      </c>
      <c r="K350" t="str">
        <f>VLOOKUP(A350,Tracking!A:K,9,FALSE)</f>
        <v>NA</v>
      </c>
      <c r="L350" t="b">
        <f t="shared" si="11"/>
        <v>0</v>
      </c>
      <c r="M350" t="b">
        <f t="shared" si="10"/>
        <v>0</v>
      </c>
      <c r="N350" t="s">
        <v>1385</v>
      </c>
    </row>
    <row r="351" spans="1:14" hidden="1" x14ac:dyDescent="0.25">
      <c r="A351" t="s">
        <v>546</v>
      </c>
      <c r="B351" t="s">
        <v>66</v>
      </c>
      <c r="C351" t="s">
        <v>547</v>
      </c>
      <c r="D351" t="s">
        <v>19</v>
      </c>
      <c r="E351">
        <v>3</v>
      </c>
      <c r="F351" t="s">
        <v>37</v>
      </c>
      <c r="G351" t="s">
        <v>548</v>
      </c>
      <c r="H351" t="s">
        <v>549</v>
      </c>
      <c r="I351" t="s">
        <v>550</v>
      </c>
      <c r="J351" t="s">
        <v>16</v>
      </c>
      <c r="K351">
        <f>VLOOKUP(A351,Tracking!A:K,9,FALSE)</f>
        <v>3</v>
      </c>
      <c r="L351" t="b">
        <f t="shared" si="11"/>
        <v>1</v>
      </c>
      <c r="M351" t="b">
        <f t="shared" si="10"/>
        <v>0</v>
      </c>
    </row>
    <row r="352" spans="1:14" hidden="1" x14ac:dyDescent="0.25">
      <c r="A352" t="s">
        <v>551</v>
      </c>
      <c r="B352" t="s">
        <v>66</v>
      </c>
      <c r="C352" t="s">
        <v>547</v>
      </c>
      <c r="D352" t="s">
        <v>19</v>
      </c>
      <c r="E352">
        <v>2</v>
      </c>
      <c r="F352" t="s">
        <v>37</v>
      </c>
      <c r="G352" t="s">
        <v>548</v>
      </c>
      <c r="H352" t="s">
        <v>552</v>
      </c>
      <c r="I352" t="s">
        <v>553</v>
      </c>
      <c r="J352" t="s">
        <v>11</v>
      </c>
      <c r="K352">
        <f>VLOOKUP(A352,Tracking!A:K,9,FALSE)</f>
        <v>3</v>
      </c>
      <c r="L352" t="b">
        <f t="shared" si="11"/>
        <v>0</v>
      </c>
      <c r="M352" t="b">
        <f t="shared" si="10"/>
        <v>1</v>
      </c>
      <c r="N352" t="s">
        <v>1406</v>
      </c>
    </row>
    <row r="353" spans="1:14" hidden="1" x14ac:dyDescent="0.25">
      <c r="A353" t="s">
        <v>554</v>
      </c>
      <c r="B353" t="s">
        <v>66</v>
      </c>
      <c r="C353" t="s">
        <v>547</v>
      </c>
      <c r="D353" t="s">
        <v>19</v>
      </c>
      <c r="E353">
        <v>2</v>
      </c>
      <c r="F353" t="s">
        <v>37</v>
      </c>
      <c r="G353" t="s">
        <v>548</v>
      </c>
      <c r="H353" t="s">
        <v>552</v>
      </c>
      <c r="I353" t="s">
        <v>553</v>
      </c>
      <c r="J353" t="s">
        <v>11</v>
      </c>
      <c r="K353">
        <f>VLOOKUP(A353,Tracking!A:K,9,FALSE)</f>
        <v>2</v>
      </c>
      <c r="L353" t="b">
        <f t="shared" si="11"/>
        <v>1</v>
      </c>
      <c r="M353" t="b">
        <f t="shared" si="10"/>
        <v>0</v>
      </c>
    </row>
    <row r="354" spans="1:14" hidden="1" x14ac:dyDescent="0.25">
      <c r="A354" t="s">
        <v>555</v>
      </c>
      <c r="B354" t="s">
        <v>66</v>
      </c>
      <c r="C354" t="s">
        <v>547</v>
      </c>
      <c r="D354" t="s">
        <v>19</v>
      </c>
      <c r="E354">
        <v>1</v>
      </c>
      <c r="F354" t="s">
        <v>37</v>
      </c>
      <c r="G354" t="s">
        <v>548</v>
      </c>
      <c r="H354" t="s">
        <v>556</v>
      </c>
      <c r="I354" t="s">
        <v>557</v>
      </c>
      <c r="J354" t="s">
        <v>11</v>
      </c>
      <c r="K354">
        <f>VLOOKUP(A354,Tracking!A:K,9,FALSE)</f>
        <v>1</v>
      </c>
      <c r="L354" t="b">
        <f t="shared" si="11"/>
        <v>1</v>
      </c>
      <c r="M354" t="b">
        <f t="shared" si="10"/>
        <v>0</v>
      </c>
    </row>
    <row r="355" spans="1:14" hidden="1" x14ac:dyDescent="0.25">
      <c r="A355" t="s">
        <v>558</v>
      </c>
      <c r="B355" t="s">
        <v>66</v>
      </c>
      <c r="C355" t="s">
        <v>547</v>
      </c>
      <c r="D355" t="s">
        <v>19</v>
      </c>
      <c r="E355">
        <v>1</v>
      </c>
      <c r="F355" t="s">
        <v>37</v>
      </c>
      <c r="G355" t="s">
        <v>548</v>
      </c>
      <c r="H355" t="s">
        <v>559</v>
      </c>
      <c r="I355" t="s">
        <v>560</v>
      </c>
      <c r="J355" t="s">
        <v>11</v>
      </c>
      <c r="K355">
        <f>VLOOKUP(A355,Tracking!A:K,9,FALSE)</f>
        <v>1</v>
      </c>
      <c r="L355" t="b">
        <f t="shared" si="11"/>
        <v>1</v>
      </c>
      <c r="M355" t="b">
        <f t="shared" si="10"/>
        <v>0</v>
      </c>
    </row>
    <row r="356" spans="1:14" hidden="1" x14ac:dyDescent="0.25">
      <c r="A356" t="s">
        <v>561</v>
      </c>
      <c r="B356" t="s">
        <v>66</v>
      </c>
      <c r="C356" t="s">
        <v>547</v>
      </c>
      <c r="D356" t="s">
        <v>19</v>
      </c>
      <c r="E356">
        <v>1</v>
      </c>
      <c r="F356" t="s">
        <v>37</v>
      </c>
      <c r="G356" t="s">
        <v>548</v>
      </c>
      <c r="H356" t="s">
        <v>559</v>
      </c>
      <c r="I356" t="s">
        <v>560</v>
      </c>
      <c r="J356" t="s">
        <v>11</v>
      </c>
      <c r="K356">
        <f>VLOOKUP(A356,Tracking!A:K,9,FALSE)</f>
        <v>2</v>
      </c>
      <c r="L356" t="b">
        <f t="shared" si="11"/>
        <v>0</v>
      </c>
      <c r="M356" t="b">
        <f t="shared" si="10"/>
        <v>1</v>
      </c>
      <c r="N356" t="s">
        <v>1406</v>
      </c>
    </row>
    <row r="357" spans="1:14" hidden="1" x14ac:dyDescent="0.25">
      <c r="A357" t="s">
        <v>562</v>
      </c>
      <c r="B357" t="s">
        <v>66</v>
      </c>
      <c r="C357" t="s">
        <v>547</v>
      </c>
      <c r="D357" t="s">
        <v>19</v>
      </c>
      <c r="E357">
        <v>1</v>
      </c>
      <c r="F357" t="s">
        <v>37</v>
      </c>
      <c r="G357" t="s">
        <v>548</v>
      </c>
      <c r="H357" t="s">
        <v>563</v>
      </c>
      <c r="I357" t="s">
        <v>564</v>
      </c>
      <c r="J357" t="s">
        <v>11</v>
      </c>
      <c r="K357">
        <f>VLOOKUP(A357,Tracking!A:K,9,FALSE)</f>
        <v>1</v>
      </c>
      <c r="L357" t="b">
        <f t="shared" si="11"/>
        <v>1</v>
      </c>
      <c r="M357" t="b">
        <f t="shared" ref="M357:M386" si="12">IF(AND(ISNUMBER(K357),ISNUMBER(E357)),IF(E357=K357,FALSE,TRUE),FALSE)</f>
        <v>0</v>
      </c>
    </row>
    <row r="358" spans="1:14" hidden="1" x14ac:dyDescent="0.25">
      <c r="A358" t="s">
        <v>565</v>
      </c>
      <c r="B358" t="s">
        <v>66</v>
      </c>
      <c r="C358" t="s">
        <v>547</v>
      </c>
      <c r="D358" t="s">
        <v>19</v>
      </c>
      <c r="E358">
        <v>1</v>
      </c>
      <c r="F358" t="s">
        <v>37</v>
      </c>
      <c r="G358" t="s">
        <v>548</v>
      </c>
      <c r="H358" t="s">
        <v>566</v>
      </c>
      <c r="I358" t="s">
        <v>567</v>
      </c>
      <c r="J358" t="s">
        <v>11</v>
      </c>
      <c r="K358">
        <f>VLOOKUP(A358,Tracking!A:K,9,FALSE)</f>
        <v>1</v>
      </c>
      <c r="L358" t="b">
        <f t="shared" si="11"/>
        <v>1</v>
      </c>
      <c r="M358" t="b">
        <f t="shared" si="12"/>
        <v>0</v>
      </c>
    </row>
    <row r="359" spans="1:14" hidden="1" x14ac:dyDescent="0.25">
      <c r="A359" t="s">
        <v>568</v>
      </c>
      <c r="B359" t="s">
        <v>66</v>
      </c>
      <c r="C359" t="s">
        <v>547</v>
      </c>
      <c r="D359" t="s">
        <v>19</v>
      </c>
      <c r="E359">
        <v>3</v>
      </c>
      <c r="F359" t="s">
        <v>37</v>
      </c>
      <c r="G359" t="s">
        <v>548</v>
      </c>
      <c r="H359" t="s">
        <v>569</v>
      </c>
      <c r="I359" t="s">
        <v>570</v>
      </c>
      <c r="J359" t="s">
        <v>11</v>
      </c>
      <c r="K359">
        <f>VLOOKUP(A359,Tracking!A:K,9,FALSE)</f>
        <v>3</v>
      </c>
      <c r="L359" t="b">
        <f t="shared" si="11"/>
        <v>1</v>
      </c>
      <c r="M359" t="b">
        <f t="shared" si="12"/>
        <v>0</v>
      </c>
    </row>
    <row r="360" spans="1:14" hidden="1" x14ac:dyDescent="0.25">
      <c r="A360" t="s">
        <v>571</v>
      </c>
      <c r="B360" t="s">
        <v>66</v>
      </c>
      <c r="C360" t="s">
        <v>547</v>
      </c>
      <c r="D360" t="s">
        <v>19</v>
      </c>
      <c r="E360">
        <v>2</v>
      </c>
      <c r="F360" t="s">
        <v>37</v>
      </c>
      <c r="G360" t="s">
        <v>548</v>
      </c>
      <c r="H360" t="s">
        <v>572</v>
      </c>
      <c r="I360" t="s">
        <v>573</v>
      </c>
      <c r="J360" t="s">
        <v>11</v>
      </c>
      <c r="K360">
        <f>VLOOKUP(A360,Tracking!A:K,9,FALSE)</f>
        <v>2</v>
      </c>
      <c r="L360" t="b">
        <f t="shared" si="11"/>
        <v>1</v>
      </c>
      <c r="M360" t="b">
        <f t="shared" si="12"/>
        <v>0</v>
      </c>
    </row>
    <row r="361" spans="1:14" hidden="1" x14ac:dyDescent="0.25">
      <c r="A361" t="s">
        <v>574</v>
      </c>
      <c r="B361" t="s">
        <v>66</v>
      </c>
      <c r="C361" t="s">
        <v>547</v>
      </c>
      <c r="D361" t="s">
        <v>19</v>
      </c>
      <c r="E361">
        <v>2</v>
      </c>
      <c r="F361" t="s">
        <v>37</v>
      </c>
      <c r="G361" t="s">
        <v>548</v>
      </c>
      <c r="H361" t="s">
        <v>575</v>
      </c>
      <c r="I361" t="s">
        <v>576</v>
      </c>
      <c r="J361" t="s">
        <v>11</v>
      </c>
      <c r="K361">
        <f>VLOOKUP(A361,Tracking!A:K,9,FALSE)</f>
        <v>2</v>
      </c>
      <c r="L361" t="b">
        <f t="shared" si="11"/>
        <v>1</v>
      </c>
      <c r="M361" t="b">
        <f t="shared" si="12"/>
        <v>0</v>
      </c>
    </row>
    <row r="362" spans="1:14" x14ac:dyDescent="0.25">
      <c r="A362" t="s">
        <v>903</v>
      </c>
      <c r="B362" t="s">
        <v>66</v>
      </c>
      <c r="C362" t="s">
        <v>547</v>
      </c>
      <c r="D362" t="s">
        <v>635</v>
      </c>
      <c r="E362">
        <v>3</v>
      </c>
      <c r="F362" t="s">
        <v>37</v>
      </c>
      <c r="G362" t="s">
        <v>548</v>
      </c>
      <c r="H362" t="s">
        <v>904</v>
      </c>
      <c r="I362" t="s">
        <v>905</v>
      </c>
      <c r="J362" t="s">
        <v>836</v>
      </c>
      <c r="K362" t="str">
        <f>VLOOKUP(A362,Tracking!A:K,9,FALSE)</f>
        <v>NA</v>
      </c>
      <c r="L362" t="b">
        <f t="shared" si="11"/>
        <v>0</v>
      </c>
      <c r="M362" t="b">
        <f t="shared" si="12"/>
        <v>0</v>
      </c>
      <c r="N362" t="s">
        <v>1387</v>
      </c>
    </row>
    <row r="363" spans="1:14" hidden="1" x14ac:dyDescent="0.25">
      <c r="A363" t="s">
        <v>577</v>
      </c>
      <c r="B363" t="s">
        <v>66</v>
      </c>
      <c r="C363" t="s">
        <v>578</v>
      </c>
      <c r="D363" t="s">
        <v>19</v>
      </c>
      <c r="E363">
        <v>2</v>
      </c>
      <c r="F363" t="s">
        <v>37</v>
      </c>
      <c r="G363" t="s">
        <v>250</v>
      </c>
      <c r="H363" t="s">
        <v>579</v>
      </c>
      <c r="I363" t="s">
        <v>580</v>
      </c>
      <c r="J363" t="s">
        <v>11</v>
      </c>
      <c r="K363">
        <f>VLOOKUP(A363,Tracking!A:K,9,FALSE)</f>
        <v>2</v>
      </c>
      <c r="L363" t="b">
        <f t="shared" si="11"/>
        <v>1</v>
      </c>
      <c r="M363" t="b">
        <f t="shared" si="12"/>
        <v>0</v>
      </c>
    </row>
    <row r="364" spans="1:14" hidden="1" x14ac:dyDescent="0.25">
      <c r="A364" t="s">
        <v>581</v>
      </c>
      <c r="B364" t="s">
        <v>66</v>
      </c>
      <c r="C364" t="s">
        <v>578</v>
      </c>
      <c r="D364" t="s">
        <v>19</v>
      </c>
      <c r="E364">
        <v>1</v>
      </c>
      <c r="F364" t="s">
        <v>37</v>
      </c>
      <c r="G364" t="s">
        <v>250</v>
      </c>
      <c r="H364" t="s">
        <v>582</v>
      </c>
      <c r="I364" t="s">
        <v>583</v>
      </c>
      <c r="J364" t="s">
        <v>11</v>
      </c>
      <c r="K364">
        <f>VLOOKUP(A364,Tracking!A:K,9,FALSE)</f>
        <v>1</v>
      </c>
      <c r="L364" t="b">
        <f t="shared" si="11"/>
        <v>1</v>
      </c>
      <c r="M364" t="b">
        <f t="shared" si="12"/>
        <v>0</v>
      </c>
    </row>
    <row r="365" spans="1:14" hidden="1" x14ac:dyDescent="0.25">
      <c r="A365" t="s">
        <v>584</v>
      </c>
      <c r="B365" t="s">
        <v>66</v>
      </c>
      <c r="C365" t="s">
        <v>578</v>
      </c>
      <c r="D365" t="s">
        <v>19</v>
      </c>
      <c r="E365">
        <v>1</v>
      </c>
      <c r="F365" t="s">
        <v>37</v>
      </c>
      <c r="G365" t="s">
        <v>250</v>
      </c>
      <c r="H365" t="s">
        <v>579</v>
      </c>
      <c r="I365" t="s">
        <v>580</v>
      </c>
      <c r="J365" t="s">
        <v>11</v>
      </c>
      <c r="K365">
        <f>VLOOKUP(A365,Tracking!A:K,9,FALSE)</f>
        <v>1</v>
      </c>
      <c r="L365" t="b">
        <f t="shared" si="11"/>
        <v>1</v>
      </c>
      <c r="M365" t="b">
        <f t="shared" si="12"/>
        <v>0</v>
      </c>
    </row>
    <row r="366" spans="1:14" hidden="1" x14ac:dyDescent="0.25">
      <c r="A366" t="s">
        <v>585</v>
      </c>
      <c r="B366" t="s">
        <v>66</v>
      </c>
      <c r="C366" t="s">
        <v>578</v>
      </c>
      <c r="D366" t="s">
        <v>19</v>
      </c>
      <c r="E366">
        <v>2</v>
      </c>
      <c r="F366" t="s">
        <v>37</v>
      </c>
      <c r="G366" t="s">
        <v>250</v>
      </c>
      <c r="H366" t="s">
        <v>586</v>
      </c>
      <c r="I366" t="s">
        <v>587</v>
      </c>
      <c r="J366" t="s">
        <v>11</v>
      </c>
      <c r="K366">
        <f>VLOOKUP(A366,Tracking!A:K,9,FALSE)</f>
        <v>2</v>
      </c>
      <c r="L366" t="b">
        <f t="shared" si="11"/>
        <v>1</v>
      </c>
      <c r="M366" t="b">
        <f t="shared" si="12"/>
        <v>0</v>
      </c>
    </row>
    <row r="367" spans="1:14" hidden="1" x14ac:dyDescent="0.25">
      <c r="A367" t="s">
        <v>588</v>
      </c>
      <c r="B367" t="s">
        <v>66</v>
      </c>
      <c r="C367" t="s">
        <v>578</v>
      </c>
      <c r="D367" t="s">
        <v>19</v>
      </c>
      <c r="E367">
        <v>3</v>
      </c>
      <c r="F367" t="s">
        <v>37</v>
      </c>
      <c r="G367" t="s">
        <v>250</v>
      </c>
      <c r="H367" t="s">
        <v>91</v>
      </c>
      <c r="I367" t="s">
        <v>589</v>
      </c>
      <c r="J367" t="s">
        <v>11</v>
      </c>
      <c r="K367">
        <f>VLOOKUP(A367,Tracking!A:K,9,FALSE)</f>
        <v>3</v>
      </c>
      <c r="L367" t="b">
        <f t="shared" si="11"/>
        <v>1</v>
      </c>
      <c r="M367" t="b">
        <f t="shared" si="12"/>
        <v>0</v>
      </c>
    </row>
    <row r="368" spans="1:14" hidden="1" x14ac:dyDescent="0.25">
      <c r="A368" t="s">
        <v>590</v>
      </c>
      <c r="B368" t="s">
        <v>66</v>
      </c>
      <c r="C368" t="s">
        <v>591</v>
      </c>
      <c r="D368" t="s">
        <v>19</v>
      </c>
      <c r="E368">
        <v>3</v>
      </c>
      <c r="F368" t="s">
        <v>37</v>
      </c>
      <c r="G368" t="s">
        <v>250</v>
      </c>
      <c r="H368" t="s">
        <v>91</v>
      </c>
      <c r="I368" t="s">
        <v>592</v>
      </c>
      <c r="J368" t="s">
        <v>11</v>
      </c>
      <c r="K368">
        <f>VLOOKUP(A368,Tracking!A:K,9,FALSE)</f>
        <v>3</v>
      </c>
      <c r="L368" t="b">
        <f t="shared" si="11"/>
        <v>1</v>
      </c>
      <c r="M368" t="b">
        <f t="shared" si="12"/>
        <v>0</v>
      </c>
    </row>
    <row r="369" spans="1:14" hidden="1" x14ac:dyDescent="0.25">
      <c r="A369" t="s">
        <v>593</v>
      </c>
      <c r="B369" t="s">
        <v>66</v>
      </c>
      <c r="C369" t="s">
        <v>594</v>
      </c>
      <c r="D369" t="s">
        <v>19</v>
      </c>
      <c r="E369">
        <v>1</v>
      </c>
      <c r="F369" t="s">
        <v>7</v>
      </c>
      <c r="G369" t="s">
        <v>250</v>
      </c>
      <c r="H369" t="s">
        <v>595</v>
      </c>
      <c r="I369" t="s">
        <v>596</v>
      </c>
      <c r="J369" t="s">
        <v>11</v>
      </c>
      <c r="K369" t="str">
        <f>VLOOKUP(A369,Tracking!A:K,9,FALSE)</f>
        <v>NA</v>
      </c>
      <c r="L369" t="b">
        <f t="shared" si="11"/>
        <v>0</v>
      </c>
      <c r="M369" t="b">
        <f t="shared" si="12"/>
        <v>0</v>
      </c>
      <c r="N369" t="s">
        <v>1382</v>
      </c>
    </row>
    <row r="370" spans="1:14" hidden="1" x14ac:dyDescent="0.25">
      <c r="A370" t="s">
        <v>597</v>
      </c>
      <c r="B370" t="s">
        <v>66</v>
      </c>
      <c r="C370" t="s">
        <v>594</v>
      </c>
      <c r="D370" t="s">
        <v>19</v>
      </c>
      <c r="E370">
        <v>2</v>
      </c>
      <c r="F370" t="s">
        <v>7</v>
      </c>
      <c r="G370" t="s">
        <v>250</v>
      </c>
      <c r="H370" t="s">
        <v>582</v>
      </c>
      <c r="I370" t="s">
        <v>598</v>
      </c>
      <c r="J370" t="s">
        <v>11</v>
      </c>
      <c r="K370" t="str">
        <f>VLOOKUP(A370,Tracking!A:K,9,FALSE)</f>
        <v>NA</v>
      </c>
      <c r="L370" t="b">
        <f t="shared" si="11"/>
        <v>0</v>
      </c>
      <c r="M370" t="b">
        <f t="shared" si="12"/>
        <v>0</v>
      </c>
      <c r="N370" t="s">
        <v>1382</v>
      </c>
    </row>
    <row r="371" spans="1:14" hidden="1" x14ac:dyDescent="0.25">
      <c r="A371" t="s">
        <v>599</v>
      </c>
      <c r="B371" t="s">
        <v>66</v>
      </c>
      <c r="C371" t="s">
        <v>594</v>
      </c>
      <c r="D371" t="s">
        <v>19</v>
      </c>
      <c r="E371">
        <v>3</v>
      </c>
      <c r="F371" t="s">
        <v>7</v>
      </c>
      <c r="G371" t="s">
        <v>250</v>
      </c>
      <c r="H371" t="s">
        <v>600</v>
      </c>
      <c r="I371" t="s">
        <v>601</v>
      </c>
      <c r="J371" t="s">
        <v>11</v>
      </c>
      <c r="K371" t="str">
        <f>VLOOKUP(A371,Tracking!A:K,9,FALSE)</f>
        <v>NA</v>
      </c>
      <c r="L371" t="b">
        <f t="shared" si="11"/>
        <v>0</v>
      </c>
      <c r="M371" t="b">
        <f t="shared" si="12"/>
        <v>0</v>
      </c>
      <c r="N371" t="s">
        <v>1382</v>
      </c>
    </row>
    <row r="372" spans="1:14" hidden="1" x14ac:dyDescent="0.25">
      <c r="A372" t="s">
        <v>602</v>
      </c>
      <c r="B372" t="s">
        <v>66</v>
      </c>
      <c r="C372" t="s">
        <v>594</v>
      </c>
      <c r="D372" t="s">
        <v>19</v>
      </c>
      <c r="E372">
        <v>3</v>
      </c>
      <c r="F372" t="s">
        <v>7</v>
      </c>
      <c r="G372" t="s">
        <v>250</v>
      </c>
      <c r="H372" t="s">
        <v>603</v>
      </c>
      <c r="I372" t="s">
        <v>604</v>
      </c>
      <c r="J372" t="s">
        <v>11</v>
      </c>
      <c r="K372" t="str">
        <f>VLOOKUP(A372,Tracking!A:K,9,FALSE)</f>
        <v>NA</v>
      </c>
      <c r="L372" t="b">
        <f t="shared" si="11"/>
        <v>0</v>
      </c>
      <c r="M372" t="b">
        <f t="shared" si="12"/>
        <v>0</v>
      </c>
      <c r="N372" t="s">
        <v>1382</v>
      </c>
    </row>
    <row r="373" spans="1:14" hidden="1" x14ac:dyDescent="0.25">
      <c r="A373" t="s">
        <v>605</v>
      </c>
      <c r="B373" t="s">
        <v>66</v>
      </c>
      <c r="C373" t="s">
        <v>594</v>
      </c>
      <c r="D373" t="s">
        <v>19</v>
      </c>
      <c r="E373">
        <v>2</v>
      </c>
      <c r="F373" t="s">
        <v>7</v>
      </c>
      <c r="G373" t="s">
        <v>250</v>
      </c>
      <c r="H373" t="s">
        <v>606</v>
      </c>
      <c r="I373" t="s">
        <v>607</v>
      </c>
      <c r="J373" t="s">
        <v>11</v>
      </c>
      <c r="K373" t="str">
        <f>VLOOKUP(A373,Tracking!A:K,9,FALSE)</f>
        <v>NA</v>
      </c>
      <c r="L373" t="b">
        <f t="shared" si="11"/>
        <v>0</v>
      </c>
      <c r="M373" t="b">
        <f t="shared" si="12"/>
        <v>0</v>
      </c>
      <c r="N373" t="s">
        <v>1382</v>
      </c>
    </row>
    <row r="374" spans="1:14" hidden="1" x14ac:dyDescent="0.25">
      <c r="A374" t="s">
        <v>608</v>
      </c>
      <c r="B374" t="s">
        <v>66</v>
      </c>
      <c r="C374" t="s">
        <v>594</v>
      </c>
      <c r="D374" t="s">
        <v>19</v>
      </c>
      <c r="E374">
        <v>1</v>
      </c>
      <c r="F374" t="s">
        <v>7</v>
      </c>
      <c r="G374" t="s">
        <v>250</v>
      </c>
      <c r="H374" t="s">
        <v>609</v>
      </c>
      <c r="I374" t="s">
        <v>610</v>
      </c>
      <c r="J374" t="s">
        <v>11</v>
      </c>
      <c r="K374" t="str">
        <f>VLOOKUP(A374,Tracking!A:K,9,FALSE)</f>
        <v>NA</v>
      </c>
      <c r="L374" t="b">
        <f t="shared" si="11"/>
        <v>0</v>
      </c>
      <c r="M374" t="b">
        <f t="shared" si="12"/>
        <v>0</v>
      </c>
      <c r="N374" t="s">
        <v>1382</v>
      </c>
    </row>
    <row r="375" spans="1:14" hidden="1" x14ac:dyDescent="0.25">
      <c r="A375" t="s">
        <v>611</v>
      </c>
      <c r="B375" t="s">
        <v>66</v>
      </c>
      <c r="C375" t="s">
        <v>612</v>
      </c>
      <c r="D375" t="s">
        <v>19</v>
      </c>
      <c r="E375">
        <v>1</v>
      </c>
      <c r="F375" t="s">
        <v>7</v>
      </c>
      <c r="G375" t="s">
        <v>250</v>
      </c>
      <c r="H375" t="s">
        <v>609</v>
      </c>
      <c r="I375" t="s">
        <v>610</v>
      </c>
      <c r="J375" t="s">
        <v>11</v>
      </c>
      <c r="K375">
        <f>VLOOKUP(A375,Tracking!A:K,9,FALSE)</f>
        <v>1</v>
      </c>
      <c r="L375" t="b">
        <f t="shared" si="11"/>
        <v>1</v>
      </c>
      <c r="M375" t="b">
        <f t="shared" si="12"/>
        <v>0</v>
      </c>
    </row>
    <row r="376" spans="1:14" hidden="1" x14ac:dyDescent="0.25">
      <c r="A376" t="s">
        <v>613</v>
      </c>
      <c r="B376" t="s">
        <v>66</v>
      </c>
      <c r="C376" t="s">
        <v>612</v>
      </c>
      <c r="D376" t="s">
        <v>19</v>
      </c>
      <c r="E376">
        <v>3</v>
      </c>
      <c r="F376" t="s">
        <v>7</v>
      </c>
      <c r="G376" t="s">
        <v>250</v>
      </c>
      <c r="H376" t="s">
        <v>609</v>
      </c>
      <c r="I376" t="s">
        <v>610</v>
      </c>
      <c r="J376" t="s">
        <v>11</v>
      </c>
      <c r="K376">
        <f>VLOOKUP(A376,Tracking!A:K,9,FALSE)</f>
        <v>3</v>
      </c>
      <c r="L376" t="b">
        <f t="shared" si="11"/>
        <v>1</v>
      </c>
      <c r="M376" t="b">
        <f t="shared" si="12"/>
        <v>0</v>
      </c>
    </row>
    <row r="377" spans="1:14" hidden="1" x14ac:dyDescent="0.25">
      <c r="A377" t="s">
        <v>614</v>
      </c>
      <c r="B377" t="s">
        <v>66</v>
      </c>
      <c r="C377" t="s">
        <v>612</v>
      </c>
      <c r="D377" t="s">
        <v>19</v>
      </c>
      <c r="E377">
        <v>1</v>
      </c>
      <c r="F377" t="s">
        <v>7</v>
      </c>
      <c r="G377" t="s">
        <v>250</v>
      </c>
      <c r="H377" t="s">
        <v>615</v>
      </c>
      <c r="I377" t="s">
        <v>616</v>
      </c>
      <c r="J377" t="s">
        <v>11</v>
      </c>
      <c r="K377">
        <f>VLOOKUP(A377,Tracking!A:K,9,FALSE)</f>
        <v>1</v>
      </c>
      <c r="L377" t="b">
        <f t="shared" si="11"/>
        <v>1</v>
      </c>
      <c r="M377" t="b">
        <f t="shared" si="12"/>
        <v>0</v>
      </c>
    </row>
    <row r="378" spans="1:14" hidden="1" x14ac:dyDescent="0.25">
      <c r="A378" t="s">
        <v>617</v>
      </c>
      <c r="B378" t="s">
        <v>66</v>
      </c>
      <c r="C378" t="s">
        <v>612</v>
      </c>
      <c r="D378" t="s">
        <v>19</v>
      </c>
      <c r="E378">
        <v>2</v>
      </c>
      <c r="F378" t="s">
        <v>7</v>
      </c>
      <c r="G378" t="s">
        <v>250</v>
      </c>
      <c r="H378" t="s">
        <v>618</v>
      </c>
      <c r="I378" t="s">
        <v>619</v>
      </c>
      <c r="J378" t="s">
        <v>11</v>
      </c>
      <c r="K378">
        <f>VLOOKUP(A378,Tracking!A:K,9,FALSE)</f>
        <v>2</v>
      </c>
      <c r="L378" t="b">
        <f t="shared" si="11"/>
        <v>1</v>
      </c>
      <c r="M378" t="b">
        <f t="shared" si="12"/>
        <v>0</v>
      </c>
    </row>
    <row r="379" spans="1:14" hidden="1" x14ac:dyDescent="0.25">
      <c r="A379" t="s">
        <v>620</v>
      </c>
      <c r="B379" t="s">
        <v>66</v>
      </c>
      <c r="C379" t="s">
        <v>591</v>
      </c>
      <c r="D379" t="s">
        <v>13</v>
      </c>
      <c r="E379">
        <v>1</v>
      </c>
      <c r="F379" t="s">
        <v>37</v>
      </c>
      <c r="G379" t="s">
        <v>8</v>
      </c>
      <c r="H379" t="s">
        <v>586</v>
      </c>
      <c r="I379" t="s">
        <v>621</v>
      </c>
      <c r="J379" t="s">
        <v>11</v>
      </c>
      <c r="K379">
        <f>VLOOKUP(A379,Tracking!A:K,9,FALSE)</f>
        <v>1</v>
      </c>
      <c r="L379" t="b">
        <f t="shared" si="11"/>
        <v>1</v>
      </c>
      <c r="M379" t="b">
        <f t="shared" si="12"/>
        <v>0</v>
      </c>
    </row>
    <row r="380" spans="1:14" hidden="1" x14ac:dyDescent="0.25">
      <c r="A380" t="s">
        <v>622</v>
      </c>
      <c r="B380" t="s">
        <v>66</v>
      </c>
      <c r="C380" t="s">
        <v>591</v>
      </c>
      <c r="D380" t="s">
        <v>13</v>
      </c>
      <c r="E380">
        <v>2</v>
      </c>
      <c r="F380" t="s">
        <v>37</v>
      </c>
      <c r="G380" t="s">
        <v>8</v>
      </c>
      <c r="H380" t="s">
        <v>623</v>
      </c>
      <c r="I380" t="s">
        <v>624</v>
      </c>
      <c r="J380" t="s">
        <v>11</v>
      </c>
      <c r="K380">
        <f>VLOOKUP(A380,Tracking!A:K,9,FALSE)</f>
        <v>2</v>
      </c>
      <c r="L380" t="b">
        <f t="shared" si="11"/>
        <v>1</v>
      </c>
      <c r="M380" t="b">
        <f t="shared" si="12"/>
        <v>0</v>
      </c>
    </row>
    <row r="381" spans="1:14" hidden="1" x14ac:dyDescent="0.25">
      <c r="A381" t="s">
        <v>906</v>
      </c>
      <c r="B381" t="s">
        <v>66</v>
      </c>
      <c r="C381" t="s">
        <v>626</v>
      </c>
      <c r="D381" t="s">
        <v>635</v>
      </c>
      <c r="E381" t="s">
        <v>8</v>
      </c>
      <c r="F381" t="s">
        <v>160</v>
      </c>
      <c r="G381" t="s">
        <v>448</v>
      </c>
      <c r="H381" t="s">
        <v>666</v>
      </c>
      <c r="I381" t="s">
        <v>907</v>
      </c>
      <c r="J381" t="s">
        <v>819</v>
      </c>
      <c r="K381" t="str">
        <f>VLOOKUP(A381,Tracking!A:K,9,FALSE)</f>
        <v>NA</v>
      </c>
      <c r="L381" t="b">
        <f t="shared" si="11"/>
        <v>1</v>
      </c>
      <c r="M381" t="b">
        <f t="shared" si="12"/>
        <v>0</v>
      </c>
    </row>
    <row r="382" spans="1:14" hidden="1" x14ac:dyDescent="0.25">
      <c r="A382" t="s">
        <v>908</v>
      </c>
      <c r="B382" t="s">
        <v>66</v>
      </c>
      <c r="C382" t="s">
        <v>626</v>
      </c>
      <c r="D382" t="s">
        <v>635</v>
      </c>
      <c r="E382" t="s">
        <v>8</v>
      </c>
      <c r="F382" t="s">
        <v>160</v>
      </c>
      <c r="G382" t="s">
        <v>448</v>
      </c>
      <c r="H382" t="s">
        <v>666</v>
      </c>
      <c r="I382" t="s">
        <v>907</v>
      </c>
      <c r="J382" t="s">
        <v>819</v>
      </c>
      <c r="K382" t="str">
        <f>VLOOKUP(A382,Tracking!A:K,9,FALSE)</f>
        <v>NA</v>
      </c>
      <c r="L382" t="b">
        <f t="shared" si="11"/>
        <v>1</v>
      </c>
      <c r="M382" t="b">
        <f t="shared" si="12"/>
        <v>0</v>
      </c>
    </row>
    <row r="383" spans="1:14" hidden="1" x14ac:dyDescent="0.25">
      <c r="A383" t="s">
        <v>909</v>
      </c>
      <c r="B383" t="s">
        <v>66</v>
      </c>
      <c r="C383" t="s">
        <v>626</v>
      </c>
      <c r="D383" t="s">
        <v>635</v>
      </c>
      <c r="E383" t="s">
        <v>8</v>
      </c>
      <c r="F383" t="s">
        <v>160</v>
      </c>
      <c r="G383" t="s">
        <v>448</v>
      </c>
      <c r="H383" t="s">
        <v>666</v>
      </c>
      <c r="I383" t="s">
        <v>907</v>
      </c>
      <c r="J383" t="s">
        <v>819</v>
      </c>
      <c r="K383" t="str">
        <f>VLOOKUP(A383,Tracking!A:K,9,FALSE)</f>
        <v>NA</v>
      </c>
      <c r="L383" t="b">
        <f t="shared" si="11"/>
        <v>1</v>
      </c>
      <c r="M383" t="b">
        <f t="shared" si="12"/>
        <v>0</v>
      </c>
    </row>
    <row r="384" spans="1:14" hidden="1" x14ac:dyDescent="0.25">
      <c r="A384" t="s">
        <v>910</v>
      </c>
      <c r="B384" t="s">
        <v>66</v>
      </c>
      <c r="C384" t="s">
        <v>626</v>
      </c>
      <c r="D384" t="s">
        <v>635</v>
      </c>
      <c r="E384" t="s">
        <v>8</v>
      </c>
      <c r="F384" t="s">
        <v>160</v>
      </c>
      <c r="G384" t="s">
        <v>448</v>
      </c>
      <c r="H384" t="s">
        <v>666</v>
      </c>
      <c r="I384" t="s">
        <v>907</v>
      </c>
      <c r="J384" t="s">
        <v>819</v>
      </c>
      <c r="K384" t="str">
        <f>VLOOKUP(A384,Tracking!A:K,9,FALSE)</f>
        <v>NA</v>
      </c>
      <c r="L384" t="b">
        <f t="shared" si="11"/>
        <v>1</v>
      </c>
      <c r="M384" t="b">
        <f t="shared" si="12"/>
        <v>0</v>
      </c>
    </row>
    <row r="385" spans="1:14" hidden="1" x14ac:dyDescent="0.25">
      <c r="A385" t="s">
        <v>911</v>
      </c>
      <c r="B385" t="s">
        <v>66</v>
      </c>
      <c r="C385" t="s">
        <v>626</v>
      </c>
      <c r="D385" t="s">
        <v>635</v>
      </c>
      <c r="E385" t="s">
        <v>8</v>
      </c>
      <c r="F385" t="s">
        <v>160</v>
      </c>
      <c r="G385" t="s">
        <v>448</v>
      </c>
      <c r="H385" t="s">
        <v>704</v>
      </c>
      <c r="I385" t="s">
        <v>912</v>
      </c>
      <c r="J385" t="s">
        <v>823</v>
      </c>
      <c r="K385" t="str">
        <f>VLOOKUP(A385,Tracking!A:K,9,FALSE)</f>
        <v>NA</v>
      </c>
      <c r="L385" t="b">
        <f t="shared" si="11"/>
        <v>1</v>
      </c>
      <c r="M385" t="b">
        <f t="shared" si="12"/>
        <v>0</v>
      </c>
    </row>
    <row r="386" spans="1:14" hidden="1" x14ac:dyDescent="0.25">
      <c r="A386" t="s">
        <v>913</v>
      </c>
      <c r="B386" t="s">
        <v>66</v>
      </c>
      <c r="C386" t="s">
        <v>626</v>
      </c>
      <c r="D386" t="s">
        <v>635</v>
      </c>
      <c r="E386" t="s">
        <v>8</v>
      </c>
      <c r="F386" t="s">
        <v>160</v>
      </c>
      <c r="G386" t="s">
        <v>448</v>
      </c>
      <c r="H386" t="s">
        <v>666</v>
      </c>
      <c r="I386" t="s">
        <v>907</v>
      </c>
      <c r="J386" t="s">
        <v>819</v>
      </c>
      <c r="K386" t="str">
        <f>VLOOKUP(A386,Tracking!A:K,9,FALSE)</f>
        <v>NA</v>
      </c>
      <c r="L386" t="b">
        <f t="shared" ref="L386:L449" si="13">K386=E386</f>
        <v>1</v>
      </c>
      <c r="M386" t="b">
        <f t="shared" si="12"/>
        <v>0</v>
      </c>
    </row>
    <row r="387" spans="1:14" hidden="1" x14ac:dyDescent="0.25">
      <c r="A387" t="s">
        <v>914</v>
      </c>
      <c r="B387" t="s">
        <v>66</v>
      </c>
      <c r="C387" t="s">
        <v>626</v>
      </c>
      <c r="D387" t="s">
        <v>635</v>
      </c>
      <c r="E387" t="s">
        <v>8</v>
      </c>
      <c r="F387" t="s">
        <v>160</v>
      </c>
      <c r="G387" t="s">
        <v>448</v>
      </c>
      <c r="H387" t="s">
        <v>666</v>
      </c>
      <c r="I387" t="s">
        <v>907</v>
      </c>
      <c r="J387" t="s">
        <v>819</v>
      </c>
      <c r="K387" t="str">
        <f>VLOOKUP(A387,Tracking!A:K,9,FALSE)</f>
        <v>NA</v>
      </c>
      <c r="L387" t="b">
        <f t="shared" si="13"/>
        <v>1</v>
      </c>
      <c r="M387" t="b">
        <f t="shared" ref="M387:M391" si="14">IF(AND(ISNUMBER(K387),ISNUMBER(E387)),IF(E387=K387,FALSE,TRUE),FALSE)</f>
        <v>0</v>
      </c>
    </row>
    <row r="388" spans="1:14" hidden="1" x14ac:dyDescent="0.25">
      <c r="A388" t="s">
        <v>625</v>
      </c>
      <c r="B388" t="s">
        <v>66</v>
      </c>
      <c r="C388" t="s">
        <v>626</v>
      </c>
      <c r="D388" t="s">
        <v>19</v>
      </c>
      <c r="E388">
        <v>1</v>
      </c>
      <c r="F388" t="s">
        <v>160</v>
      </c>
      <c r="G388" t="s">
        <v>448</v>
      </c>
      <c r="H388" t="s">
        <v>627</v>
      </c>
      <c r="I388" t="s">
        <v>628</v>
      </c>
      <c r="J388" t="s">
        <v>349</v>
      </c>
      <c r="K388" t="str">
        <f>VLOOKUP(A388,Tracking!A:K,9,FALSE)</f>
        <v>NA</v>
      </c>
      <c r="L388" t="b">
        <f t="shared" si="13"/>
        <v>0</v>
      </c>
      <c r="M388" t="b">
        <f t="shared" si="14"/>
        <v>0</v>
      </c>
      <c r="N388" t="s">
        <v>1382</v>
      </c>
    </row>
    <row r="389" spans="1:14" hidden="1" x14ac:dyDescent="0.25">
      <c r="A389" t="s">
        <v>915</v>
      </c>
      <c r="B389" t="s">
        <v>66</v>
      </c>
      <c r="C389" t="s">
        <v>626</v>
      </c>
      <c r="D389" t="s">
        <v>635</v>
      </c>
      <c r="E389" t="s">
        <v>8</v>
      </c>
      <c r="F389" t="s">
        <v>160</v>
      </c>
      <c r="G389" t="s">
        <v>448</v>
      </c>
      <c r="H389" t="s">
        <v>666</v>
      </c>
      <c r="I389" t="s">
        <v>907</v>
      </c>
      <c r="J389" t="s">
        <v>819</v>
      </c>
      <c r="K389" t="str">
        <f>VLOOKUP(A389,Tracking!A:K,9,FALSE)</f>
        <v>NA</v>
      </c>
      <c r="L389" t="b">
        <f t="shared" si="13"/>
        <v>1</v>
      </c>
      <c r="M389" t="b">
        <f t="shared" si="14"/>
        <v>0</v>
      </c>
    </row>
    <row r="390" spans="1:14" hidden="1" x14ac:dyDescent="0.25">
      <c r="A390" t="s">
        <v>629</v>
      </c>
      <c r="B390" t="s">
        <v>35</v>
      </c>
      <c r="C390" t="s">
        <v>630</v>
      </c>
      <c r="D390" t="s">
        <v>13</v>
      </c>
      <c r="E390">
        <v>1</v>
      </c>
      <c r="F390" t="s">
        <v>37</v>
      </c>
      <c r="G390" t="s">
        <v>8</v>
      </c>
      <c r="H390" t="s">
        <v>631</v>
      </c>
      <c r="I390" t="s">
        <v>260</v>
      </c>
      <c r="J390" t="s">
        <v>43</v>
      </c>
      <c r="K390" t="str">
        <f>VLOOKUP(A390,Tracking!A:K,9,FALSE)</f>
        <v>NA</v>
      </c>
      <c r="L390" t="b">
        <f t="shared" si="13"/>
        <v>0</v>
      </c>
      <c r="M390" t="b">
        <f t="shared" si="14"/>
        <v>0</v>
      </c>
      <c r="N390" t="s">
        <v>1382</v>
      </c>
    </row>
    <row r="391" spans="1:14" hidden="1" x14ac:dyDescent="0.25">
      <c r="A391" t="s">
        <v>632</v>
      </c>
      <c r="B391" t="s">
        <v>35</v>
      </c>
      <c r="C391" t="s">
        <v>630</v>
      </c>
      <c r="D391" t="s">
        <v>13</v>
      </c>
      <c r="E391">
        <v>2</v>
      </c>
      <c r="F391" t="s">
        <v>37</v>
      </c>
      <c r="G391" t="s">
        <v>8</v>
      </c>
      <c r="H391" t="s">
        <v>433</v>
      </c>
      <c r="I391" t="s">
        <v>633</v>
      </c>
      <c r="J391" t="s">
        <v>148</v>
      </c>
      <c r="K391" t="str">
        <f>VLOOKUP(A391,Tracking!A:K,9,FALSE)</f>
        <v>NA</v>
      </c>
      <c r="L391" t="b">
        <f t="shared" si="13"/>
        <v>0</v>
      </c>
      <c r="M391" t="b">
        <f t="shared" si="14"/>
        <v>0</v>
      </c>
      <c r="N391" t="s">
        <v>1382</v>
      </c>
    </row>
  </sheetData>
  <autoFilter ref="A1:N391" xr:uid="{00000000-0001-0000-0000-000000000000}">
    <filterColumn colId="11">
      <filters>
        <filter val="FALSE"/>
      </filters>
    </filterColumn>
    <filterColumn colId="12">
      <filters>
        <filter val="FALSE"/>
      </filters>
    </filterColumn>
    <filterColumn colId="13">
      <filters blank="1">
        <filter val="Change in rank due to Omak 16-10 being added"/>
        <filter val="Confinement =1 (confined), made it through LF"/>
        <filter val="Entiat River Lake 08-10 added (changed rank)"/>
        <filter val="Entiat River Potato 05 added (changed rank)"/>
        <filter val="Error in Excel (a 3 (at risk) was manually entered, but the data was missing), still passes through the LF pathway, but no rank (missing pools data)"/>
        <filter val="HQ = 80, made it through LF"/>
        <filter val="HQ &gt; 80, made it through LF"/>
        <filter val="Okanogan unranked"/>
        <filter val="Wenatchee River Beaver 01 added (changed rank)"/>
      </filters>
    </filterColumn>
  </autoFilter>
  <conditionalFormatting sqref="K1:K1048576 E1:E1048576">
    <cfRule type="colorScale" priority="3">
      <colorScale>
        <cfvo type="num" val="1"/>
        <cfvo type="num" val="3"/>
        <color rgb="FF2E70C0"/>
        <color theme="3" tint="0.79998168889431442"/>
      </colorScale>
    </cfRule>
  </conditionalFormatting>
  <conditionalFormatting sqref="N1 L1:M1048576">
    <cfRule type="cellIs" dxfId="6" priority="2" operator="equal">
      <formula>TRUE</formula>
    </cfRule>
  </conditionalFormatting>
  <conditionalFormatting sqref="N1 L1:M1048576">
    <cfRule type="cellIs" dxfId="5" priority="1" operator="equal">
      <formula>FALSE</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35366-2CA5-440F-87DB-F93D688DB33B}">
  <dimension ref="A1:K738"/>
  <sheetViews>
    <sheetView topLeftCell="A416" workbookViewId="0">
      <selection activeCell="K741" sqref="K741"/>
    </sheetView>
  </sheetViews>
  <sheetFormatPr defaultRowHeight="15" x14ac:dyDescent="0.25"/>
  <cols>
    <col min="1" max="1" width="27.42578125" style="33" bestFit="1" customWidth="1"/>
    <col min="2" max="2" width="26.7109375" style="34" customWidth="1"/>
    <col min="3" max="3" width="28.140625" style="34" customWidth="1"/>
    <col min="4" max="4" width="13.85546875" style="35" customWidth="1"/>
    <col min="5" max="5" width="32.85546875" style="36" hidden="1" customWidth="1"/>
    <col min="6" max="6" width="42.140625" style="37" hidden="1" customWidth="1"/>
    <col min="7" max="7" width="63.140625" style="38" hidden="1" customWidth="1"/>
    <col min="8" max="8" width="28.28515625" style="39" hidden="1" customWidth="1"/>
    <col min="9" max="9" width="26.28515625" style="4" customWidth="1"/>
    <col min="10" max="10" width="53.28515625" style="4" customWidth="1"/>
    <col min="11" max="11" width="28.5703125" style="40" customWidth="1"/>
  </cols>
  <sheetData>
    <row r="1" spans="1:11" ht="15.75" thickBot="1" x14ac:dyDescent="0.3">
      <c r="A1" s="5" t="s">
        <v>922</v>
      </c>
      <c r="B1" s="6" t="s">
        <v>2</v>
      </c>
      <c r="C1" s="6" t="s">
        <v>923</v>
      </c>
      <c r="D1" s="7" t="s">
        <v>924</v>
      </c>
      <c r="E1" s="8" t="s">
        <v>925</v>
      </c>
      <c r="F1" s="9" t="s">
        <v>926</v>
      </c>
      <c r="G1" s="10" t="s">
        <v>927</v>
      </c>
      <c r="H1" s="11" t="s">
        <v>928</v>
      </c>
      <c r="I1" s="2" t="s">
        <v>921</v>
      </c>
      <c r="J1" s="2" t="s">
        <v>929</v>
      </c>
      <c r="K1" s="12" t="s">
        <v>930</v>
      </c>
    </row>
    <row r="2" spans="1:11" x14ac:dyDescent="0.25">
      <c r="A2" s="13" t="s">
        <v>3</v>
      </c>
      <c r="B2" s="14" t="s">
        <v>5</v>
      </c>
      <c r="C2" s="14" t="s">
        <v>931</v>
      </c>
      <c r="D2" s="15" t="s">
        <v>4</v>
      </c>
      <c r="E2" s="16">
        <f>VLOOKUP(C2,'[1]2012_2020_Restoration_Priority'!B:D,2,FALSE)</f>
        <v>22</v>
      </c>
      <c r="F2" s="17" t="str">
        <f>VLOOKUP(C2,'[1]2012_2020_Restoration_Priority'!B:D,3,FALSE)</f>
        <v xml:space="preserve">1. Habitat Quantity (Anthropogenic Barrier): 15-17 barriers exist between mouth and HWY 7 (mostly old log jams or beaver dams enforced with calcium carbonate); Perched culvert at HWY 7 is complete passage barrier
2. Sediment Conditions (Decreased Sediment Quantity): Gravel augmentation
3. Riparian Condition
4. Food (Altered Prey Species Competition and Diversity) 
 </v>
      </c>
      <c r="G2" s="18" t="str">
        <f>IFERROR( VLOOKUP(A2,'[1]2021_Restoration'!C:L,3,FALSE), "NA")</f>
        <v>NA</v>
      </c>
      <c r="H2" s="19" t="str">
        <f>IFERROR( VLOOKUP(A2,'[1]2021_Restoration'!C:L,10,FALSE), "NA")</f>
        <v>NA</v>
      </c>
      <c r="I2" s="3">
        <f>IFERROR( VLOOKUP(A2,'[1]2022_Restoration'!A:J,5,FALSE), "NA")</f>
        <v>1</v>
      </c>
      <c r="J2" s="3" t="str">
        <f>IFERROR( VLOOKUP(A2,'[1]2022_Restoration'!A:L,11,FALSE), "NA")</f>
        <v>NA, NA</v>
      </c>
      <c r="K2" s="20" t="str">
        <f>IFERROR( VLOOKUP(A2,'[1]2022_Restoration'!A:L,6,FALSE), "NA")</f>
        <v>Steelhead</v>
      </c>
    </row>
    <row r="3" spans="1:11" x14ac:dyDescent="0.25">
      <c r="A3" s="21" t="s">
        <v>12</v>
      </c>
      <c r="B3" s="22" t="s">
        <v>5</v>
      </c>
      <c r="C3" s="22" t="s">
        <v>931</v>
      </c>
      <c r="D3" s="23" t="s">
        <v>4</v>
      </c>
      <c r="E3" s="24">
        <f>VLOOKUP(C3,'[1]2012_2020_Restoration_Priority'!B:D,2,FALSE)</f>
        <v>22</v>
      </c>
      <c r="F3" s="25" t="str">
        <f>VLOOKUP(C3,'[1]2012_2020_Restoration_Priority'!B:D,3,FALSE)</f>
        <v xml:space="preserve">1. Habitat Quantity (Anthropogenic Barrier): 15-17 barriers exist between mouth and HWY 7 (mostly old log jams or beaver dams enforced with calcium carbonate); Perched culvert at HWY 7 is complete passage barrier
2. Sediment Conditions (Decreased Sediment Quantity): Gravel augmentation
3. Riparian Condition
4. Food (Altered Prey Species Competition and Diversity) 
 </v>
      </c>
      <c r="G3" s="18" t="str">
        <f>IFERROR( VLOOKUP(A3,'[1]2021_Restoration'!C:L,3,FALSE), "NA")</f>
        <v>NA</v>
      </c>
      <c r="H3" s="19" t="str">
        <f>IFERROR( VLOOKUP(A3,'[1]2021_Restoration'!C:L,10,FALSE), "NA")</f>
        <v>NA</v>
      </c>
      <c r="I3" s="3" t="str">
        <f>IFERROR( VLOOKUP(A3,'[1]2022_Restoration'!A:J,5,FALSE), "NA")</f>
        <v>NA</v>
      </c>
      <c r="J3" s="3" t="str">
        <f>IFERROR( VLOOKUP(A3,'[1]2022_Restoration'!A:L,11,FALSE), "NA")</f>
        <v>NA</v>
      </c>
      <c r="K3" s="20" t="str">
        <f>IFERROR( VLOOKUP(A3,'[1]2022_Restoration'!A:L,6,FALSE), "NA")</f>
        <v>NA</v>
      </c>
    </row>
    <row r="4" spans="1:11" x14ac:dyDescent="0.25">
      <c r="A4" s="21" t="s">
        <v>634</v>
      </c>
      <c r="B4" s="22" t="s">
        <v>131</v>
      </c>
      <c r="C4" s="22" t="s">
        <v>932</v>
      </c>
      <c r="D4" s="23" t="s">
        <v>66</v>
      </c>
      <c r="E4" s="24" t="str">
        <f>VLOOKUP(C4,'[1]2012_2020_Restoration_Priority'!B:D,2,FALSE)</f>
        <v>Not a priority at this time</v>
      </c>
      <c r="F4" s="25" t="str">
        <f>VLOOKUP(C4,'[1]2012_2020_Restoration_Priority'!B:D,3,FALSE)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4" s="18" t="str">
        <f>IFERROR( VLOOKUP(A4,'[1]2021_Restoration'!C:L,3,FALSE), "NA")</f>
        <v>NA</v>
      </c>
      <c r="H4" s="19" t="str">
        <f>IFERROR( VLOOKUP(A4,'[1]2021_Restoration'!C:L,10,FALSE), "NA")</f>
        <v>NA</v>
      </c>
      <c r="I4" s="3" t="str">
        <f>IFERROR( VLOOKUP(A4,'[1]2022_Restoration'!A:J,5,FALSE), "NA")</f>
        <v>NA</v>
      </c>
      <c r="J4" s="3" t="str">
        <f>IFERROR( VLOOKUP(A4,'[1]2022_Restoration'!A:L,11,FALSE), "NA")</f>
        <v>NA</v>
      </c>
      <c r="K4" s="20" t="str">
        <f>IFERROR( VLOOKUP(A4,'[1]2022_Restoration'!A:L,6,FALSE), "NA")</f>
        <v>NA</v>
      </c>
    </row>
    <row r="5" spans="1:11" x14ac:dyDescent="0.25">
      <c r="A5" s="21" t="s">
        <v>933</v>
      </c>
      <c r="B5" s="22" t="s">
        <v>131</v>
      </c>
      <c r="C5" s="22" t="s">
        <v>932</v>
      </c>
      <c r="D5" s="23" t="s">
        <v>66</v>
      </c>
      <c r="E5" s="24" t="str">
        <f>VLOOKUP(C5,'[1]2012_2020_Restoration_Priority'!B:D,2,FALSE)</f>
        <v>Not a priority at this time</v>
      </c>
      <c r="F5" s="25" t="str">
        <f>VLOOKUP(C5,'[1]2012_2020_Restoration_Priority'!B:D,3,FALSE)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5" s="18" t="str">
        <f>IFERROR( VLOOKUP(A5,'[1]2021_Restoration'!C:L,3,FALSE), "NA")</f>
        <v>NA</v>
      </c>
      <c r="H5" s="19" t="str">
        <f>IFERROR( VLOOKUP(A5,'[1]2021_Restoration'!C:L,10,FALSE), "NA")</f>
        <v>NA</v>
      </c>
      <c r="I5" s="3" t="str">
        <f>IFERROR( VLOOKUP(A5,'[1]2022_Restoration'!A:J,5,FALSE), "NA")</f>
        <v>NA</v>
      </c>
      <c r="J5" s="3" t="str">
        <f>IFERROR( VLOOKUP(A5,'[1]2022_Restoration'!A:L,11,FALSE), "NA")</f>
        <v>NA</v>
      </c>
      <c r="K5" s="20" t="str">
        <f>IFERROR( VLOOKUP(A5,'[1]2022_Restoration'!A:L,6,FALSE), "NA")</f>
        <v>NA</v>
      </c>
    </row>
    <row r="6" spans="1:11" x14ac:dyDescent="0.25">
      <c r="A6" s="21" t="s">
        <v>934</v>
      </c>
      <c r="B6" s="22" t="s">
        <v>935</v>
      </c>
      <c r="C6" s="22" t="s">
        <v>936</v>
      </c>
      <c r="D6" s="23" t="s">
        <v>35</v>
      </c>
      <c r="E6" s="24" t="str">
        <f>VLOOKUP(C6,'[1]2012_2020_Restoration_Priority'!B:D,2,FALSE)</f>
        <v>Not a priority at this time</v>
      </c>
      <c r="F6" s="25" t="str">
        <f>VLOOKUP(C6,'[1]2012_2020_Restoration_Priority'!B:D,3,FALSE)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6" s="18" t="str">
        <f>IFERROR( VLOOKUP(A6,'[1]2021_Restoration'!C:L,3,FALSE), "NA")</f>
        <v>NA</v>
      </c>
      <c r="H6" s="19" t="str">
        <f>IFERROR( VLOOKUP(A6,'[1]2021_Restoration'!C:L,10,FALSE), "NA")</f>
        <v>NA</v>
      </c>
      <c r="I6" s="3" t="str">
        <f>IFERROR( VLOOKUP(A6,'[1]2022_Restoration'!A:J,5,FALSE), "NA")</f>
        <v>NA</v>
      </c>
      <c r="J6" s="3" t="str">
        <f>IFERROR( VLOOKUP(A6,'[1]2022_Restoration'!A:L,11,FALSE), "NA")</f>
        <v>NA</v>
      </c>
      <c r="K6" s="20" t="str">
        <f>IFERROR( VLOOKUP(A6,'[1]2022_Restoration'!A:L,6,FALSE), "NA")</f>
        <v>NA</v>
      </c>
    </row>
    <row r="7" spans="1:11" x14ac:dyDescent="0.25">
      <c r="A7" s="21" t="s">
        <v>17</v>
      </c>
      <c r="B7" s="22" t="s">
        <v>18</v>
      </c>
      <c r="C7" s="22" t="s">
        <v>937</v>
      </c>
      <c r="D7" s="23" t="s">
        <v>4</v>
      </c>
      <c r="E7" s="24">
        <f>VLOOKUP(C7,'[1]2012_2020_Restoration_Priority'!B:D,2,FALSE)</f>
        <v>13</v>
      </c>
      <c r="F7" s="25" t="str">
        <f>VLOOKUP(C7,'[1]2012_2020_Restoration_Priority'!B:D,3,FALSE)</f>
        <v xml:space="preserve">1. Water Quantity (Decreased Water Quantity): Add water in spring (April) from reservoir to avoid uncontrolled spill in June
2. Channel Structure and Form (Instream Structural Complexity: Install instream structures to create pool habitat, modify velocity in localized reaches, develop down-welling sites, and potentially recruit spawning-sized gravel.
3. Sediment Conditions (Decreased Sediment Quantity): Restore flushing flows to restart natural gravel recruitment
4. Channel Structure and Form (Bed and Channel Form)
5. Riparian Condition
6. Remove barriers
 </v>
      </c>
      <c r="G7" s="18" t="str">
        <f>IFERROR( VLOOKUP(A7,'[1]2021_Restoration'!C:L,3,FALSE), "NA")</f>
        <v>NA</v>
      </c>
      <c r="H7" s="19" t="str">
        <f>IFERROR( VLOOKUP(A7,'[1]2021_Restoration'!C:L,10,FALSE), "NA")</f>
        <v>NA</v>
      </c>
      <c r="I7" s="3">
        <f>IFERROR( VLOOKUP(A7,'[1]2022_Restoration'!A:J,5,FALSE), "NA")</f>
        <v>3</v>
      </c>
      <c r="J7" s="3" t="str">
        <f>IFERROR( VLOOKUP(A7,'[1]2022_Restoration'!A:L,11,FALSE), "NA")</f>
        <v>Cover- Wood,Flow- Summer Base Flow,Pool Quantity and Quality,Riparian-Disturbance,Riparian Mean,Temperature- Rearing,Cover- Wood,Food- Food Web Resources, Bank Stability,Channel Stability,Stability,Coarse Substrate</v>
      </c>
      <c r="K7" s="20" t="str">
        <f>IFERROR( VLOOKUP(A7,'[1]2022_Restoration'!A:L,6,FALSE), "NA")</f>
        <v>Steelhead</v>
      </c>
    </row>
    <row r="8" spans="1:11" x14ac:dyDescent="0.25">
      <c r="A8" s="21" t="s">
        <v>639</v>
      </c>
      <c r="B8" s="22" t="s">
        <v>18</v>
      </c>
      <c r="C8" s="22" t="s">
        <v>938</v>
      </c>
      <c r="D8" s="23" t="s">
        <v>4</v>
      </c>
      <c r="E8" s="24">
        <f>VLOOKUP(C8,'[1]2012_2020_Restoration_Priority'!B:D,2,FALSE)</f>
        <v>6</v>
      </c>
      <c r="F8" s="25" t="str">
        <f>VLOOKUP(C8,'[1]2012_2020_Restoration_Priority'!B:D,3,FALSE)</f>
        <v xml:space="preserve">1. Habitat Quantity (Anthropogenic Barrier): Modify irrigation diversion (in progress); Conduct watershed assessment
2. Water Quantity (Decreased Water Quantity): Buy land and restore natural processes (breach dam); Purchase 600-1000 acre feet of water right from reservoir, and release for adult access to stream; Purchase some of land and some of water
</v>
      </c>
      <c r="G8" s="18" t="str">
        <f>IFERROR( VLOOKUP(A8,'[1]2021_Restoration'!C:L,3,FALSE), "NA")</f>
        <v>NA</v>
      </c>
      <c r="H8" s="19" t="str">
        <f>IFERROR( VLOOKUP(A8,'[1]2021_Restoration'!C:L,10,FALSE), "NA")</f>
        <v>NA</v>
      </c>
      <c r="I8" s="3">
        <f>IFERROR( VLOOKUP(A8,'[1]2022_Restoration'!A:J,5,FALSE), "NA")</f>
        <v>1</v>
      </c>
      <c r="J8" s="3" t="str">
        <f>IFERROR( VLOOKUP(A8,'[1]2022_Restoration'!A:L,11,FALSE), "NA")</f>
        <v>Cover- Wood,Food- Food Web Resources, NA</v>
      </c>
      <c r="K8" s="20" t="str">
        <f>IFERROR( VLOOKUP(A8,'[1]2022_Restoration'!A:L,6,FALSE), "NA")</f>
        <v>Steelhead</v>
      </c>
    </row>
    <row r="9" spans="1:11" x14ac:dyDescent="0.25">
      <c r="A9" s="21" t="s">
        <v>24</v>
      </c>
      <c r="B9" s="22" t="s">
        <v>18</v>
      </c>
      <c r="C9" s="22" t="s">
        <v>938</v>
      </c>
      <c r="D9" s="23" t="s">
        <v>4</v>
      </c>
      <c r="E9" s="24">
        <f>VLOOKUP(C9,'[1]2012_2020_Restoration_Priority'!B:D,2,FALSE)</f>
        <v>6</v>
      </c>
      <c r="F9" s="25" t="str">
        <f>VLOOKUP(C9,'[1]2012_2020_Restoration_Priority'!B:D,3,FALSE)</f>
        <v xml:space="preserve">1. Habitat Quantity (Anthropogenic Barrier): Modify irrigation diversion (in progress); Conduct watershed assessment
2. Water Quantity (Decreased Water Quantity): Buy land and restore natural processes (breach dam); Purchase 600-1000 acre feet of water right from reservoir, and release for adult access to stream; Purchase some of land and some of water
</v>
      </c>
      <c r="G9" s="18" t="str">
        <f>IFERROR( VLOOKUP(A9,'[1]2021_Restoration'!C:L,3,FALSE), "NA")</f>
        <v>NA</v>
      </c>
      <c r="H9" s="19" t="str">
        <f>IFERROR( VLOOKUP(A9,'[1]2021_Restoration'!C:L,10,FALSE), "NA")</f>
        <v>NA</v>
      </c>
      <c r="I9" s="3">
        <f>IFERROR( VLOOKUP(A9,'[1]2022_Restoration'!A:J,5,FALSE), "NA")</f>
        <v>1</v>
      </c>
      <c r="J9" s="3" t="str">
        <f>IFERROR( VLOOKUP(A9,'[1]2022_Restoration'!A:L,11,FALSE), "NA")</f>
        <v>Flow- Summer Base Flow,Riparian-Disturbance,Riparian Mean,Temperature- Rearing, Coarse Substrate,Cover- Wood,Cover- Wood,Food- Food Web Resources</v>
      </c>
      <c r="K9" s="20" t="str">
        <f>IFERROR( VLOOKUP(A9,'[1]2022_Restoration'!A:L,6,FALSE), "NA")</f>
        <v>Steelhead</v>
      </c>
    </row>
    <row r="10" spans="1:11" x14ac:dyDescent="0.25">
      <c r="A10" s="21" t="s">
        <v>27</v>
      </c>
      <c r="B10" s="22" t="s">
        <v>18</v>
      </c>
      <c r="C10" s="22" t="s">
        <v>938</v>
      </c>
      <c r="D10" s="23" t="s">
        <v>4</v>
      </c>
      <c r="E10" s="24">
        <f>VLOOKUP(C10,'[1]2012_2020_Restoration_Priority'!B:D,2,FALSE)</f>
        <v>6</v>
      </c>
      <c r="F10" s="25" t="str">
        <f>VLOOKUP(C10,'[1]2012_2020_Restoration_Priority'!B:D,3,FALSE)</f>
        <v xml:space="preserve">1. Habitat Quantity (Anthropogenic Barrier): Modify irrigation diversion (in progress); Conduct watershed assessment
2. Water Quantity (Decreased Water Quantity): Buy land and restore natural processes (breach dam); Purchase 600-1000 acre feet of water right from reservoir, and release for adult access to stream; Purchase some of land and some of water
</v>
      </c>
      <c r="G10" s="18" t="str">
        <f>IFERROR( VLOOKUP(A10,'[1]2021_Restoration'!C:L,3,FALSE), "NA")</f>
        <v>NA</v>
      </c>
      <c r="H10" s="19" t="str">
        <f>IFERROR( VLOOKUP(A10,'[1]2021_Restoration'!C:L,10,FALSE), "NA")</f>
        <v>NA</v>
      </c>
      <c r="I10" s="3">
        <f>IFERROR( VLOOKUP(A10,'[1]2022_Restoration'!A:J,5,FALSE), "NA")</f>
        <v>2</v>
      </c>
      <c r="J10" s="3" t="str">
        <f>IFERROR( VLOOKUP(A10,'[1]2022_Restoration'!A:L,11,FALSE), "NA")</f>
        <v>Flow- Summer Base Flow,Pool Quantity and Quality,Riparian-Disturbance,Riparian Mean,Temperature- Rearing, Coarse Substrate</v>
      </c>
      <c r="K10" s="20" t="str">
        <f>IFERROR( VLOOKUP(A10,'[1]2022_Restoration'!A:L,6,FALSE), "NA")</f>
        <v>Steelhead</v>
      </c>
    </row>
    <row r="11" spans="1:11" x14ac:dyDescent="0.25">
      <c r="A11" s="21" t="s">
        <v>30</v>
      </c>
      <c r="B11" s="22" t="s">
        <v>18</v>
      </c>
      <c r="C11" s="22" t="s">
        <v>938</v>
      </c>
      <c r="D11" s="23" t="s">
        <v>4</v>
      </c>
      <c r="E11" s="24">
        <f>VLOOKUP(C11,'[1]2012_2020_Restoration_Priority'!B:D,2,FALSE)</f>
        <v>6</v>
      </c>
      <c r="F11" s="25" t="str">
        <f>VLOOKUP(C11,'[1]2012_2020_Restoration_Priority'!B:D,3,FALSE)</f>
        <v xml:space="preserve">1. Habitat Quantity (Anthropogenic Barrier): Modify irrigation diversion (in progress); Conduct watershed assessment
2. Water Quantity (Decreased Water Quantity): Buy land and restore natural processes (breach dam); Purchase 600-1000 acre feet of water right from reservoir, and release for adult access to stream; Purchase some of land and some of water
</v>
      </c>
      <c r="G11" s="18" t="str">
        <f>IFERROR( VLOOKUP(A11,'[1]2021_Restoration'!C:L,3,FALSE), "NA")</f>
        <v>NA</v>
      </c>
      <c r="H11" s="19" t="str">
        <f>IFERROR( VLOOKUP(A11,'[1]2021_Restoration'!C:L,10,FALSE), "NA")</f>
        <v>NA</v>
      </c>
      <c r="I11" s="3">
        <f>IFERROR( VLOOKUP(A11,'[1]2022_Restoration'!A:J,5,FALSE), "NA")</f>
        <v>2</v>
      </c>
      <c r="J11" s="3" t="str">
        <f>IFERROR( VLOOKUP(A11,'[1]2022_Restoration'!A:L,11,FALSE), "NA")</f>
        <v>Cover- Wood,Flow- Summer Base Flow,Riparian-Disturbance,Riparian Mean,Temperature- Rearing,Cover- Wood, Coarse Substrate</v>
      </c>
      <c r="K11" s="20" t="str">
        <f>IFERROR( VLOOKUP(A11,'[1]2022_Restoration'!A:L,6,FALSE), "NA")</f>
        <v>Steelhead</v>
      </c>
    </row>
    <row r="12" spans="1:11" x14ac:dyDescent="0.25">
      <c r="A12" s="21" t="s">
        <v>32</v>
      </c>
      <c r="B12" s="22" t="s">
        <v>18</v>
      </c>
      <c r="C12" s="22" t="s">
        <v>938</v>
      </c>
      <c r="D12" s="23" t="s">
        <v>4</v>
      </c>
      <c r="E12" s="24">
        <f>VLOOKUP(C12,'[1]2012_2020_Restoration_Priority'!B:D,2,FALSE)</f>
        <v>6</v>
      </c>
      <c r="F12" s="25" t="str">
        <f>VLOOKUP(C12,'[1]2012_2020_Restoration_Priority'!B:D,3,FALSE)</f>
        <v xml:space="preserve">1. Habitat Quantity (Anthropogenic Barrier): Modify irrigation diversion (in progress); Conduct watershed assessment
2. Water Quantity (Decreased Water Quantity): Buy land and restore natural processes (breach dam); Purchase 600-1000 acre feet of water right from reservoir, and release for adult access to stream; Purchase some of land and some of water
</v>
      </c>
      <c r="G12" s="18" t="str">
        <f>IFERROR( VLOOKUP(A12,'[1]2021_Restoration'!C:L,3,FALSE), "NA")</f>
        <v>NA</v>
      </c>
      <c r="H12" s="19" t="str">
        <f>IFERROR( VLOOKUP(A12,'[1]2021_Restoration'!C:L,10,FALSE), "NA")</f>
        <v>NA</v>
      </c>
      <c r="I12" s="3">
        <f>IFERROR( VLOOKUP(A12,'[1]2022_Restoration'!A:J,5,FALSE), "NA")</f>
        <v>1</v>
      </c>
      <c r="J12" s="3" t="str">
        <f>IFERROR( VLOOKUP(A12,'[1]2022_Restoration'!A:L,11,FALSE), "NA")</f>
        <v>Flow- Summer Base Flow,Riparian-Disturbance,Riparian Mean,Temperature- Rearing, Coarse Substrate,Cover- Wood,Cover- Wood,Food- Food Web Resources</v>
      </c>
      <c r="K12" s="20" t="str">
        <f>IFERROR( VLOOKUP(A12,'[1]2022_Restoration'!A:L,6,FALSE), "NA")</f>
        <v>Steelhead</v>
      </c>
    </row>
    <row r="13" spans="1:11" x14ac:dyDescent="0.25">
      <c r="A13" s="21" t="s">
        <v>939</v>
      </c>
      <c r="B13" s="22" t="s">
        <v>940</v>
      </c>
      <c r="C13" s="22" t="s">
        <v>941</v>
      </c>
      <c r="D13" s="23" t="s">
        <v>35</v>
      </c>
      <c r="E13" s="24">
        <f>VLOOKUP(C13,'[1]2012_2020_Restoration_Priority'!B:D,2,FALSE)</f>
        <v>6</v>
      </c>
      <c r="F13" s="25" t="str">
        <f>VLOOKUP(C13,'[1]2012_2020_Restoration_Priority'!B:D,3,FALSE)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13" s="18" t="str">
        <f>IFERROR( VLOOKUP(A13,'[1]2021_Restoration'!C:L,3,FALSE), "NA")</f>
        <v>NA</v>
      </c>
      <c r="H13" s="19" t="str">
        <f>IFERROR( VLOOKUP(A13,'[1]2021_Restoration'!C:L,10,FALSE), "NA")</f>
        <v>NA</v>
      </c>
      <c r="I13" s="3" t="str">
        <f>IFERROR( VLOOKUP(A13,'[1]2022_Restoration'!A:J,5,FALSE), "NA")</f>
        <v>NA</v>
      </c>
      <c r="J13" s="3" t="str">
        <f>IFERROR( VLOOKUP(A13,'[1]2022_Restoration'!A:L,11,FALSE), "NA")</f>
        <v>NA</v>
      </c>
      <c r="K13" s="20" t="str">
        <f>IFERROR( VLOOKUP(A13,'[1]2022_Restoration'!A:L,6,FALSE), "NA")</f>
        <v>NA</v>
      </c>
    </row>
    <row r="14" spans="1:11" x14ac:dyDescent="0.25">
      <c r="A14" s="21" t="s">
        <v>942</v>
      </c>
      <c r="B14" s="22" t="s">
        <v>940</v>
      </c>
      <c r="C14" s="22" t="s">
        <v>941</v>
      </c>
      <c r="D14" s="23" t="s">
        <v>35</v>
      </c>
      <c r="E14" s="24">
        <f>VLOOKUP(C14,'[1]2012_2020_Restoration_Priority'!B:D,2,FALSE)</f>
        <v>6</v>
      </c>
      <c r="F14" s="25" t="str">
        <f>VLOOKUP(C14,'[1]2012_2020_Restoration_Priority'!B:D,3,FALSE)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14" s="18" t="str">
        <f>IFERROR( VLOOKUP(A14,'[1]2021_Restoration'!C:L,3,FALSE), "NA")</f>
        <v>NA</v>
      </c>
      <c r="H14" s="19" t="str">
        <f>IFERROR( VLOOKUP(A14,'[1]2021_Restoration'!C:L,10,FALSE), "NA")</f>
        <v>NA</v>
      </c>
      <c r="I14" s="3" t="str">
        <f>IFERROR( VLOOKUP(A14,'[1]2022_Restoration'!A:J,5,FALSE), "NA")</f>
        <v>NA</v>
      </c>
      <c r="J14" s="3" t="str">
        <f>IFERROR( VLOOKUP(A14,'[1]2022_Restoration'!A:L,11,FALSE), "NA")</f>
        <v>NA</v>
      </c>
      <c r="K14" s="20" t="str">
        <f>IFERROR( VLOOKUP(A14,'[1]2022_Restoration'!A:L,6,FALSE), "NA")</f>
        <v>NA</v>
      </c>
    </row>
    <row r="15" spans="1:11" x14ac:dyDescent="0.25">
      <c r="A15" s="21" t="s">
        <v>943</v>
      </c>
      <c r="B15" s="22" t="s">
        <v>940</v>
      </c>
      <c r="C15" s="22" t="s">
        <v>941</v>
      </c>
      <c r="D15" s="23" t="s">
        <v>35</v>
      </c>
      <c r="E15" s="24">
        <f>VLOOKUP(C15,'[1]2012_2020_Restoration_Priority'!B:D,2,FALSE)</f>
        <v>6</v>
      </c>
      <c r="F15" s="25" t="str">
        <f>VLOOKUP(C15,'[1]2012_2020_Restoration_Priority'!B:D,3,FALSE)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15" s="18" t="str">
        <f>IFERROR( VLOOKUP(A15,'[1]2021_Restoration'!C:L,3,FALSE), "NA")</f>
        <v>NA</v>
      </c>
      <c r="H15" s="19" t="str">
        <f>IFERROR( VLOOKUP(A15,'[1]2021_Restoration'!C:L,10,FALSE), "NA")</f>
        <v>NA</v>
      </c>
      <c r="I15" s="3" t="str">
        <f>IFERROR( VLOOKUP(A15,'[1]2022_Restoration'!A:J,5,FALSE), "NA")</f>
        <v>NA</v>
      </c>
      <c r="J15" s="3" t="str">
        <f>IFERROR( VLOOKUP(A15,'[1]2022_Restoration'!A:L,11,FALSE), "NA")</f>
        <v>NA</v>
      </c>
      <c r="K15" s="20" t="str">
        <f>IFERROR( VLOOKUP(A15,'[1]2022_Restoration'!A:L,6,FALSE), "NA")</f>
        <v>NA</v>
      </c>
    </row>
    <row r="16" spans="1:11" x14ac:dyDescent="0.25">
      <c r="A16" s="21" t="s">
        <v>944</v>
      </c>
      <c r="B16" s="22" t="s">
        <v>940</v>
      </c>
      <c r="C16" s="22" t="s">
        <v>941</v>
      </c>
      <c r="D16" s="23" t="s">
        <v>35</v>
      </c>
      <c r="E16" s="24">
        <f>VLOOKUP(C16,'[1]2012_2020_Restoration_Priority'!B:D,2,FALSE)</f>
        <v>6</v>
      </c>
      <c r="F16" s="25" t="str">
        <f>VLOOKUP(C16,'[1]2012_2020_Restoration_Priority'!B:D,3,FALSE)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16" s="18" t="str">
        <f>IFERROR( VLOOKUP(A16,'[1]2021_Restoration'!C:L,3,FALSE), "NA")</f>
        <v>NA</v>
      </c>
      <c r="H16" s="19" t="str">
        <f>IFERROR( VLOOKUP(A16,'[1]2021_Restoration'!C:L,10,FALSE), "NA")</f>
        <v>NA</v>
      </c>
      <c r="I16" s="3" t="str">
        <f>IFERROR( VLOOKUP(A16,'[1]2022_Restoration'!A:J,5,FALSE), "NA")</f>
        <v>NA</v>
      </c>
      <c r="J16" s="3" t="str">
        <f>IFERROR( VLOOKUP(A16,'[1]2022_Restoration'!A:L,11,FALSE), "NA")</f>
        <v>NA</v>
      </c>
      <c r="K16" s="20" t="str">
        <f>IFERROR( VLOOKUP(A16,'[1]2022_Restoration'!A:L,6,FALSE), "NA")</f>
        <v>NA</v>
      </c>
    </row>
    <row r="17" spans="1:11" x14ac:dyDescent="0.25">
      <c r="A17" s="21" t="s">
        <v>945</v>
      </c>
      <c r="B17" s="22" t="s">
        <v>940</v>
      </c>
      <c r="C17" s="22" t="s">
        <v>941</v>
      </c>
      <c r="D17" s="23" t="s">
        <v>35</v>
      </c>
      <c r="E17" s="24">
        <f>VLOOKUP(C17,'[1]2012_2020_Restoration_Priority'!B:D,2,FALSE)</f>
        <v>6</v>
      </c>
      <c r="F17" s="25" t="str">
        <f>VLOOKUP(C17,'[1]2012_2020_Restoration_Priority'!B:D,3,FALSE)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17" s="18" t="str">
        <f>IFERROR( VLOOKUP(A17,'[1]2021_Restoration'!C:L,3,FALSE), "NA")</f>
        <v>NA</v>
      </c>
      <c r="H17" s="19" t="str">
        <f>IFERROR( VLOOKUP(A17,'[1]2021_Restoration'!C:L,10,FALSE), "NA")</f>
        <v>NA</v>
      </c>
      <c r="I17" s="3" t="str">
        <f>IFERROR( VLOOKUP(A17,'[1]2022_Restoration'!A:J,5,FALSE), "NA")</f>
        <v>NA</v>
      </c>
      <c r="J17" s="3" t="str">
        <f>IFERROR( VLOOKUP(A17,'[1]2022_Restoration'!A:L,11,FALSE), "NA")</f>
        <v>NA</v>
      </c>
      <c r="K17" s="20" t="str">
        <f>IFERROR( VLOOKUP(A17,'[1]2022_Restoration'!A:L,6,FALSE), "NA")</f>
        <v>NA</v>
      </c>
    </row>
    <row r="18" spans="1:11" x14ac:dyDescent="0.25">
      <c r="A18" s="21" t="s">
        <v>946</v>
      </c>
      <c r="B18" s="22" t="s">
        <v>940</v>
      </c>
      <c r="C18" s="22" t="s">
        <v>941</v>
      </c>
      <c r="D18" s="23" t="s">
        <v>35</v>
      </c>
      <c r="E18" s="24">
        <f>VLOOKUP(C18,'[1]2012_2020_Restoration_Priority'!B:D,2,FALSE)</f>
        <v>6</v>
      </c>
      <c r="F18" s="25" t="str">
        <f>VLOOKUP(C18,'[1]2012_2020_Restoration_Priority'!B:D,3,FALSE)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18" s="18" t="str">
        <f>IFERROR( VLOOKUP(A18,'[1]2021_Restoration'!C:L,3,FALSE), "NA")</f>
        <v>NA</v>
      </c>
      <c r="H18" s="19" t="str">
        <f>IFERROR( VLOOKUP(A18,'[1]2021_Restoration'!C:L,10,FALSE), "NA")</f>
        <v>NA</v>
      </c>
      <c r="I18" s="3" t="str">
        <f>IFERROR( VLOOKUP(A18,'[1]2022_Restoration'!A:J,5,FALSE), "NA")</f>
        <v>NA</v>
      </c>
      <c r="J18" s="3" t="str">
        <f>IFERROR( VLOOKUP(A18,'[1]2022_Restoration'!A:L,11,FALSE), "NA")</f>
        <v>NA</v>
      </c>
      <c r="K18" s="20" t="str">
        <f>IFERROR( VLOOKUP(A18,'[1]2022_Restoration'!A:L,6,FALSE), "NA")</f>
        <v>NA</v>
      </c>
    </row>
    <row r="19" spans="1:11" x14ac:dyDescent="0.25">
      <c r="A19" s="21" t="s">
        <v>642</v>
      </c>
      <c r="B19" s="22" t="s">
        <v>547</v>
      </c>
      <c r="C19" s="22" t="s">
        <v>947</v>
      </c>
      <c r="D19" s="23" t="s">
        <v>66</v>
      </c>
      <c r="E19" s="24">
        <f>VLOOKUP(C19,'[1]2012_2020_Restoration_Priority'!B:D,2,FALSE)</f>
        <v>2</v>
      </c>
      <c r="F19" s="25" t="str">
        <f>VLOOKUP(C19,'[1]2012_2020_Restoration_Priority'!B:D,3,FALSE)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19" s="18" t="str">
        <f>IFERROR( VLOOKUP(A19,'[1]2021_Restoration'!C:L,3,FALSE), "NA")</f>
        <v>NA</v>
      </c>
      <c r="H19" s="19" t="str">
        <f>IFERROR( VLOOKUP(A19,'[1]2021_Restoration'!C:L,10,FALSE), "NA")</f>
        <v>NA</v>
      </c>
      <c r="I19" s="3" t="str">
        <f>IFERROR( VLOOKUP(A19,'[1]2022_Restoration'!A:J,5,FALSE), "NA")</f>
        <v>NA</v>
      </c>
      <c r="J19" s="3" t="str">
        <f>IFERROR( VLOOKUP(A19,'[1]2022_Restoration'!A:L,11,FALSE), "NA")</f>
        <v>NA</v>
      </c>
      <c r="K19" s="20" t="str">
        <f>IFERROR( VLOOKUP(A19,'[1]2022_Restoration'!A:L,6,FALSE), "NA")</f>
        <v>NA</v>
      </c>
    </row>
    <row r="20" spans="1:11" x14ac:dyDescent="0.25">
      <c r="A20" s="21" t="s">
        <v>948</v>
      </c>
      <c r="B20" s="22" t="s">
        <v>547</v>
      </c>
      <c r="C20" s="22" t="s">
        <v>947</v>
      </c>
      <c r="D20" s="23" t="s">
        <v>66</v>
      </c>
      <c r="E20" s="24">
        <f>VLOOKUP(C20,'[1]2012_2020_Restoration_Priority'!B:D,2,FALSE)</f>
        <v>2</v>
      </c>
      <c r="F20" s="25" t="str">
        <f>VLOOKUP(C20,'[1]2012_2020_Restoration_Priority'!B:D,3,FALSE)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20" s="18" t="str">
        <f>IFERROR( VLOOKUP(A20,'[1]2021_Restoration'!C:L,3,FALSE), "NA")</f>
        <v>NA</v>
      </c>
      <c r="H20" s="19" t="str">
        <f>IFERROR( VLOOKUP(A20,'[1]2021_Restoration'!C:L,10,FALSE), "NA")</f>
        <v>NA</v>
      </c>
      <c r="I20" s="3" t="str">
        <f>IFERROR( VLOOKUP(A20,'[1]2022_Restoration'!A:J,5,FALSE), "NA")</f>
        <v>NA</v>
      </c>
      <c r="J20" s="3" t="str">
        <f>IFERROR( VLOOKUP(A20,'[1]2022_Restoration'!A:L,11,FALSE), "NA")</f>
        <v>NA</v>
      </c>
      <c r="K20" s="20" t="str">
        <f>IFERROR( VLOOKUP(A20,'[1]2022_Restoration'!A:L,6,FALSE), "NA")</f>
        <v>NA</v>
      </c>
    </row>
    <row r="21" spans="1:11" x14ac:dyDescent="0.25">
      <c r="A21" s="21" t="s">
        <v>34</v>
      </c>
      <c r="B21" s="22" t="s">
        <v>36</v>
      </c>
      <c r="C21" s="22" t="s">
        <v>949</v>
      </c>
      <c r="D21" s="23" t="s">
        <v>35</v>
      </c>
      <c r="E21" s="24">
        <f>VLOOKUP(C21,'[1]2012_2020_Restoration_Priority'!B:D,2,FALSE)</f>
        <v>5</v>
      </c>
      <c r="F21" s="25" t="str">
        <f>VLOOKUP(C21,'[1]2012_2020_Restoration_Priority'!B:D,3,FALSE)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1" s="18" t="str">
        <f>IFERROR( VLOOKUP(A21,'[1]2021_Restoration'!C:L,3,FALSE), "NA")</f>
        <v>NA</v>
      </c>
      <c r="H21" s="19" t="str">
        <f>IFERROR( VLOOKUP(A21,'[1]2021_Restoration'!C:L,10,FALSE), "NA")</f>
        <v>NA</v>
      </c>
      <c r="I21" s="3" t="str">
        <f>IFERROR( VLOOKUP(A21,'[1]2022_Restoration'!A:J,5,FALSE), "NA")</f>
        <v>NA</v>
      </c>
      <c r="J21" s="3" t="str">
        <f>IFERROR( VLOOKUP(A21,'[1]2022_Restoration'!A:L,11,FALSE), "NA")</f>
        <v>NA</v>
      </c>
      <c r="K21" s="20" t="str">
        <f>IFERROR( VLOOKUP(A21,'[1]2022_Restoration'!A:L,6,FALSE), "NA")</f>
        <v>NA</v>
      </c>
    </row>
    <row r="22" spans="1:11" x14ac:dyDescent="0.25">
      <c r="A22" s="21" t="s">
        <v>40</v>
      </c>
      <c r="B22" s="22" t="s">
        <v>36</v>
      </c>
      <c r="C22" s="22" t="s">
        <v>949</v>
      </c>
      <c r="D22" s="23" t="s">
        <v>35</v>
      </c>
      <c r="E22" s="24">
        <f>VLOOKUP(C22,'[1]2012_2020_Restoration_Priority'!B:D,2,FALSE)</f>
        <v>5</v>
      </c>
      <c r="F22" s="25" t="str">
        <f>VLOOKUP(C22,'[1]2012_2020_Restoration_Priority'!B:D,3,FALSE)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2" s="18" t="str">
        <f>IFERROR( VLOOKUP(A22,'[1]2021_Restoration'!C:L,3,FALSE), "NA")</f>
        <v>NA</v>
      </c>
      <c r="H22" s="19" t="str">
        <f>IFERROR( VLOOKUP(A22,'[1]2021_Restoration'!C:L,10,FALSE), "NA")</f>
        <v>NA</v>
      </c>
      <c r="I22" s="3" t="str">
        <f>IFERROR( VLOOKUP(A22,'[1]2022_Restoration'!A:J,5,FALSE), "NA")</f>
        <v>NA</v>
      </c>
      <c r="J22" s="3" t="str">
        <f>IFERROR( VLOOKUP(A22,'[1]2022_Restoration'!A:L,11,FALSE), "NA")</f>
        <v>NA</v>
      </c>
      <c r="K22" s="20" t="str">
        <f>IFERROR( VLOOKUP(A22,'[1]2022_Restoration'!A:L,6,FALSE), "NA")</f>
        <v>NA</v>
      </c>
    </row>
    <row r="23" spans="1:11" x14ac:dyDescent="0.25">
      <c r="A23" s="21" t="s">
        <v>44</v>
      </c>
      <c r="B23" s="22" t="s">
        <v>36</v>
      </c>
      <c r="C23" s="22" t="s">
        <v>949</v>
      </c>
      <c r="D23" s="23" t="s">
        <v>35</v>
      </c>
      <c r="E23" s="24">
        <f>VLOOKUP(C23,'[1]2012_2020_Restoration_Priority'!B:D,2,FALSE)</f>
        <v>5</v>
      </c>
      <c r="F23" s="25" t="str">
        <f>VLOOKUP(C23,'[1]2012_2020_Restoration_Priority'!B:D,3,FALSE)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3" s="18" t="str">
        <f>IFERROR( VLOOKUP(A23,'[1]2021_Restoration'!C:L,3,FALSE), "NA")</f>
        <v>NA</v>
      </c>
      <c r="H23" s="19" t="str">
        <f>IFERROR( VLOOKUP(A23,'[1]2021_Restoration'!C:L,10,FALSE), "NA")</f>
        <v>NA</v>
      </c>
      <c r="I23" s="3" t="str">
        <f>IFERROR( VLOOKUP(A23,'[1]2022_Restoration'!A:J,5,FALSE), "NA")</f>
        <v>NA</v>
      </c>
      <c r="J23" s="3" t="str">
        <f>IFERROR( VLOOKUP(A23,'[1]2022_Restoration'!A:L,11,FALSE), "NA")</f>
        <v>NA</v>
      </c>
      <c r="K23" s="20" t="str">
        <f>IFERROR( VLOOKUP(A23,'[1]2022_Restoration'!A:L,6,FALSE), "NA")</f>
        <v>NA</v>
      </c>
    </row>
    <row r="24" spans="1:11" x14ac:dyDescent="0.25">
      <c r="A24" s="21" t="s">
        <v>45</v>
      </c>
      <c r="B24" s="22" t="s">
        <v>36</v>
      </c>
      <c r="C24" s="22" t="s">
        <v>949</v>
      </c>
      <c r="D24" s="23" t="s">
        <v>35</v>
      </c>
      <c r="E24" s="24">
        <f>VLOOKUP(C24,'[1]2012_2020_Restoration_Priority'!B:D,2,FALSE)</f>
        <v>5</v>
      </c>
      <c r="F24" s="25" t="str">
        <f>VLOOKUP(C24,'[1]2012_2020_Restoration_Priority'!B:D,3,FALSE)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4" s="18" t="str">
        <f>IFERROR( VLOOKUP(A24,'[1]2021_Restoration'!C:L,3,FALSE), "NA")</f>
        <v>NA</v>
      </c>
      <c r="H24" s="19" t="str">
        <f>IFERROR( VLOOKUP(A24,'[1]2021_Restoration'!C:L,10,FALSE), "NA")</f>
        <v>NA</v>
      </c>
      <c r="I24" s="3" t="str">
        <f>IFERROR( VLOOKUP(A24,'[1]2022_Restoration'!A:J,5,FALSE), "NA")</f>
        <v>NA</v>
      </c>
      <c r="J24" s="3" t="str">
        <f>IFERROR( VLOOKUP(A24,'[1]2022_Restoration'!A:L,11,FALSE), "NA")</f>
        <v>NA</v>
      </c>
      <c r="K24" s="20" t="str">
        <f>IFERROR( VLOOKUP(A24,'[1]2022_Restoration'!A:L,6,FALSE), "NA")</f>
        <v>NA</v>
      </c>
    </row>
    <row r="25" spans="1:11" x14ac:dyDescent="0.25">
      <c r="A25" s="21" t="s">
        <v>46</v>
      </c>
      <c r="B25" s="22" t="s">
        <v>36</v>
      </c>
      <c r="C25" s="22" t="s">
        <v>949</v>
      </c>
      <c r="D25" s="23" t="s">
        <v>35</v>
      </c>
      <c r="E25" s="24">
        <f>VLOOKUP(C25,'[1]2012_2020_Restoration_Priority'!B:D,2,FALSE)</f>
        <v>5</v>
      </c>
      <c r="F25" s="25" t="str">
        <f>VLOOKUP(C25,'[1]2012_2020_Restoration_Priority'!B:D,3,FALSE)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5" s="18" t="str">
        <f>IFERROR( VLOOKUP(A25,'[1]2021_Restoration'!C:L,3,FALSE), "NA")</f>
        <v>NA</v>
      </c>
      <c r="H25" s="19" t="str">
        <f>IFERROR( VLOOKUP(A25,'[1]2021_Restoration'!C:L,10,FALSE), "NA")</f>
        <v>NA</v>
      </c>
      <c r="I25" s="3" t="str">
        <f>IFERROR( VLOOKUP(A25,'[1]2022_Restoration'!A:J,5,FALSE), "NA")</f>
        <v>NA</v>
      </c>
      <c r="J25" s="3" t="str">
        <f>IFERROR( VLOOKUP(A25,'[1]2022_Restoration'!A:L,11,FALSE), "NA")</f>
        <v>NA</v>
      </c>
      <c r="K25" s="20" t="str">
        <f>IFERROR( VLOOKUP(A25,'[1]2022_Restoration'!A:L,6,FALSE), "NA")</f>
        <v>NA</v>
      </c>
    </row>
    <row r="26" spans="1:11" x14ac:dyDescent="0.25">
      <c r="A26" s="21" t="s">
        <v>49</v>
      </c>
      <c r="B26" s="22" t="s">
        <v>36</v>
      </c>
      <c r="C26" s="22" t="s">
        <v>949</v>
      </c>
      <c r="D26" s="23" t="s">
        <v>35</v>
      </c>
      <c r="E26" s="24">
        <f>VLOOKUP(C26,'[1]2012_2020_Restoration_Priority'!B:D,2,FALSE)</f>
        <v>5</v>
      </c>
      <c r="F26" s="25" t="str">
        <f>VLOOKUP(C26,'[1]2012_2020_Restoration_Priority'!B:D,3,FALSE)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6" s="18" t="str">
        <f>IFERROR( VLOOKUP(A26,'[1]2021_Restoration'!C:L,3,FALSE), "NA")</f>
        <v>NA</v>
      </c>
      <c r="H26" s="19" t="str">
        <f>IFERROR( VLOOKUP(A26,'[1]2021_Restoration'!C:L,10,FALSE), "NA")</f>
        <v>NA</v>
      </c>
      <c r="I26" s="3" t="str">
        <f>IFERROR( VLOOKUP(A26,'[1]2022_Restoration'!A:J,5,FALSE), "NA")</f>
        <v>NA</v>
      </c>
      <c r="J26" s="3" t="str">
        <f>IFERROR( VLOOKUP(A26,'[1]2022_Restoration'!A:L,11,FALSE), "NA")</f>
        <v>NA</v>
      </c>
      <c r="K26" s="20" t="str">
        <f>IFERROR( VLOOKUP(A26,'[1]2022_Restoration'!A:L,6,FALSE), "NA")</f>
        <v>NA</v>
      </c>
    </row>
    <row r="27" spans="1:11" x14ac:dyDescent="0.25">
      <c r="A27" s="21" t="s">
        <v>52</v>
      </c>
      <c r="B27" s="22" t="s">
        <v>36</v>
      </c>
      <c r="C27" s="22" t="s">
        <v>949</v>
      </c>
      <c r="D27" s="23" t="s">
        <v>35</v>
      </c>
      <c r="E27" s="24">
        <f>VLOOKUP(C27,'[1]2012_2020_Restoration_Priority'!B:D,2,FALSE)</f>
        <v>5</v>
      </c>
      <c r="F27" s="25" t="str">
        <f>VLOOKUP(C27,'[1]2012_2020_Restoration_Priority'!B:D,3,FALSE)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7" s="18" t="str">
        <f>IFERROR( VLOOKUP(A27,'[1]2021_Restoration'!C:L,3,FALSE), "NA")</f>
        <v>NA</v>
      </c>
      <c r="H27" s="19" t="str">
        <f>IFERROR( VLOOKUP(A27,'[1]2021_Restoration'!C:L,10,FALSE), "NA")</f>
        <v>NA</v>
      </c>
      <c r="I27" s="3" t="str">
        <f>IFERROR( VLOOKUP(A27,'[1]2022_Restoration'!A:J,5,FALSE), "NA")</f>
        <v>NA</v>
      </c>
      <c r="J27" s="3" t="str">
        <f>IFERROR( VLOOKUP(A27,'[1]2022_Restoration'!A:L,11,FALSE), "NA")</f>
        <v>NA</v>
      </c>
      <c r="K27" s="20" t="str">
        <f>IFERROR( VLOOKUP(A27,'[1]2022_Restoration'!A:L,6,FALSE), "NA")</f>
        <v>NA</v>
      </c>
    </row>
    <row r="28" spans="1:11" x14ac:dyDescent="0.25">
      <c r="A28" s="21" t="s">
        <v>645</v>
      </c>
      <c r="B28" s="22" t="s">
        <v>36</v>
      </c>
      <c r="C28" s="22" t="s">
        <v>949</v>
      </c>
      <c r="D28" s="23" t="s">
        <v>35</v>
      </c>
      <c r="E28" s="24">
        <f>VLOOKUP(C28,'[1]2012_2020_Restoration_Priority'!B:D,2,FALSE)</f>
        <v>5</v>
      </c>
      <c r="F28" s="25" t="str">
        <f>VLOOKUP(C28,'[1]2012_2020_Restoration_Priority'!B:D,3,FALSE)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8" s="18" t="str">
        <f>IFERROR( VLOOKUP(A28,'[1]2021_Restoration'!C:L,3,FALSE), "NA")</f>
        <v>NA</v>
      </c>
      <c r="H28" s="19" t="str">
        <f>IFERROR( VLOOKUP(A28,'[1]2021_Restoration'!C:L,10,FALSE), "NA")</f>
        <v>NA</v>
      </c>
      <c r="I28" s="3" t="str">
        <f>IFERROR( VLOOKUP(A28,'[1]2022_Restoration'!A:J,5,FALSE), "NA")</f>
        <v>NA</v>
      </c>
      <c r="J28" s="3" t="str">
        <f>IFERROR( VLOOKUP(A28,'[1]2022_Restoration'!A:L,11,FALSE), "NA")</f>
        <v>NA</v>
      </c>
      <c r="K28" s="20" t="str">
        <f>IFERROR( VLOOKUP(A28,'[1]2022_Restoration'!A:L,6,FALSE), "NA")</f>
        <v>NA</v>
      </c>
    </row>
    <row r="29" spans="1:11" x14ac:dyDescent="0.25">
      <c r="A29" s="21" t="s">
        <v>55</v>
      </c>
      <c r="B29" s="22" t="s">
        <v>36</v>
      </c>
      <c r="C29" s="22" t="s">
        <v>949</v>
      </c>
      <c r="D29" s="23" t="s">
        <v>35</v>
      </c>
      <c r="E29" s="24">
        <f>VLOOKUP(C29,'[1]2012_2020_Restoration_Priority'!B:D,2,FALSE)</f>
        <v>5</v>
      </c>
      <c r="F29" s="25" t="str">
        <f>VLOOKUP(C29,'[1]2012_2020_Restoration_Priority'!B:D,3,FALSE)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9" s="18" t="str">
        <f>IFERROR( VLOOKUP(A29,'[1]2021_Restoration'!C:L,3,FALSE), "NA")</f>
        <v>NA</v>
      </c>
      <c r="H29" s="19" t="str">
        <f>IFERROR( VLOOKUP(A29,'[1]2021_Restoration'!C:L,10,FALSE), "NA")</f>
        <v>NA</v>
      </c>
      <c r="I29" s="3" t="str">
        <f>IFERROR( VLOOKUP(A29,'[1]2022_Restoration'!A:J,5,FALSE), "NA")</f>
        <v>NA</v>
      </c>
      <c r="J29" s="3" t="str">
        <f>IFERROR( VLOOKUP(A29,'[1]2022_Restoration'!A:L,11,FALSE), "NA")</f>
        <v>NA</v>
      </c>
      <c r="K29" s="20" t="str">
        <f>IFERROR( VLOOKUP(A29,'[1]2022_Restoration'!A:L,6,FALSE), "NA")</f>
        <v>NA</v>
      </c>
    </row>
    <row r="30" spans="1:11" x14ac:dyDescent="0.25">
      <c r="A30" s="21" t="s">
        <v>58</v>
      </c>
      <c r="B30" s="22" t="s">
        <v>59</v>
      </c>
      <c r="C30" s="22" t="s">
        <v>949</v>
      </c>
      <c r="D30" s="23" t="s">
        <v>35</v>
      </c>
      <c r="E30" s="24">
        <f>VLOOKUP(C30,'[1]2012_2020_Restoration_Priority'!B:D,2,FALSE)</f>
        <v>5</v>
      </c>
      <c r="F30" s="25" t="str">
        <f>VLOOKUP(C30,'[1]2012_2020_Restoration_Priority'!B:D,3,FALSE)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30" s="18" t="str">
        <f>IFERROR( VLOOKUP(A30,'[1]2021_Restoration'!C:L,3,FALSE), "NA")</f>
        <v>NA</v>
      </c>
      <c r="H30" s="19" t="str">
        <f>IFERROR( VLOOKUP(A30,'[1]2021_Restoration'!C:L,10,FALSE), "NA")</f>
        <v>NA</v>
      </c>
      <c r="I30" s="3" t="str">
        <f>IFERROR( VLOOKUP(A30,'[1]2022_Restoration'!A:J,5,FALSE), "NA")</f>
        <v>NA</v>
      </c>
      <c r="J30" s="3" t="str">
        <f>IFERROR( VLOOKUP(A30,'[1]2022_Restoration'!A:L,11,FALSE), "NA")</f>
        <v>NA</v>
      </c>
      <c r="K30" s="20" t="str">
        <f>IFERROR( VLOOKUP(A30,'[1]2022_Restoration'!A:L,6,FALSE), "NA")</f>
        <v>NA</v>
      </c>
    </row>
    <row r="31" spans="1:11" x14ac:dyDescent="0.25">
      <c r="A31" s="21" t="s">
        <v>649</v>
      </c>
      <c r="B31" s="22" t="s">
        <v>59</v>
      </c>
      <c r="C31" s="22" t="s">
        <v>949</v>
      </c>
      <c r="D31" s="23" t="s">
        <v>35</v>
      </c>
      <c r="E31" s="24">
        <f>VLOOKUP(C31,'[1]2012_2020_Restoration_Priority'!B:D,2,FALSE)</f>
        <v>5</v>
      </c>
      <c r="F31" s="25" t="str">
        <f>VLOOKUP(C31,'[1]2012_2020_Restoration_Priority'!B:D,3,FALSE)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31" s="18" t="str">
        <f>IFERROR( VLOOKUP(A31,'[1]2021_Restoration'!C:L,3,FALSE), "NA")</f>
        <v>NA</v>
      </c>
      <c r="H31" s="19" t="str">
        <f>IFERROR( VLOOKUP(A31,'[1]2021_Restoration'!C:L,10,FALSE), "NA")</f>
        <v>NA</v>
      </c>
      <c r="I31" s="3" t="str">
        <f>IFERROR( VLOOKUP(A31,'[1]2022_Restoration'!A:J,5,FALSE), "NA")</f>
        <v>NA</v>
      </c>
      <c r="J31" s="3" t="str">
        <f>IFERROR( VLOOKUP(A31,'[1]2022_Restoration'!A:L,11,FALSE), "NA")</f>
        <v>NA</v>
      </c>
      <c r="K31" s="20" t="str">
        <f>IFERROR( VLOOKUP(A31,'[1]2022_Restoration'!A:L,6,FALSE), "NA")</f>
        <v>NA</v>
      </c>
    </row>
    <row r="32" spans="1:11" x14ac:dyDescent="0.25">
      <c r="A32" s="21" t="s">
        <v>651</v>
      </c>
      <c r="B32" s="22" t="s">
        <v>59</v>
      </c>
      <c r="C32" s="22" t="s">
        <v>949</v>
      </c>
      <c r="D32" s="23" t="s">
        <v>35</v>
      </c>
      <c r="E32" s="24">
        <f>VLOOKUP(C32,'[1]2012_2020_Restoration_Priority'!B:D,2,FALSE)</f>
        <v>5</v>
      </c>
      <c r="F32" s="25" t="str">
        <f>VLOOKUP(C32,'[1]2012_2020_Restoration_Priority'!B:D,3,FALSE)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32" s="18" t="str">
        <f>IFERROR( VLOOKUP(A32,'[1]2021_Restoration'!C:L,3,FALSE), "NA")</f>
        <v>NA</v>
      </c>
      <c r="H32" s="19" t="str">
        <f>IFERROR( VLOOKUP(A32,'[1]2021_Restoration'!C:L,10,FALSE), "NA")</f>
        <v>NA</v>
      </c>
      <c r="I32" s="3" t="str">
        <f>IFERROR( VLOOKUP(A32,'[1]2022_Restoration'!A:J,5,FALSE), "NA")</f>
        <v>NA</v>
      </c>
      <c r="J32" s="3" t="str">
        <f>IFERROR( VLOOKUP(A32,'[1]2022_Restoration'!A:L,11,FALSE), "NA")</f>
        <v>NA</v>
      </c>
      <c r="K32" s="20" t="str">
        <f>IFERROR( VLOOKUP(A32,'[1]2022_Restoration'!A:L,6,FALSE), "NA")</f>
        <v>NA</v>
      </c>
    </row>
    <row r="33" spans="1:11" x14ac:dyDescent="0.25">
      <c r="A33" s="21" t="s">
        <v>950</v>
      </c>
      <c r="B33" s="22" t="s">
        <v>951</v>
      </c>
      <c r="C33" s="22" t="s">
        <v>949</v>
      </c>
      <c r="D33" s="23" t="s">
        <v>35</v>
      </c>
      <c r="E33" s="24">
        <f>VLOOKUP(C33,'[1]2012_2020_Restoration_Priority'!B:D,2,FALSE)</f>
        <v>5</v>
      </c>
      <c r="F33" s="25" t="str">
        <f>VLOOKUP(C33,'[1]2012_2020_Restoration_Priority'!B:D,3,FALSE)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33" s="18" t="str">
        <f>IFERROR( VLOOKUP(A33,'[1]2021_Restoration'!C:L,3,FALSE), "NA")</f>
        <v>NA</v>
      </c>
      <c r="H33" s="19" t="str">
        <f>IFERROR( VLOOKUP(A33,'[1]2021_Restoration'!C:L,10,FALSE), "NA")</f>
        <v>NA</v>
      </c>
      <c r="I33" s="3" t="str">
        <f>IFERROR( VLOOKUP(A33,'[1]2022_Restoration'!A:J,5,FALSE), "NA")</f>
        <v>NA</v>
      </c>
      <c r="J33" s="3" t="str">
        <f>IFERROR( VLOOKUP(A33,'[1]2022_Restoration'!A:L,11,FALSE), "NA")</f>
        <v>NA</v>
      </c>
      <c r="K33" s="20" t="str">
        <f>IFERROR( VLOOKUP(A33,'[1]2022_Restoration'!A:L,6,FALSE), "NA")</f>
        <v>NA</v>
      </c>
    </row>
    <row r="34" spans="1:11" x14ac:dyDescent="0.25">
      <c r="A34" s="21" t="s">
        <v>952</v>
      </c>
      <c r="B34" s="22" t="s">
        <v>951</v>
      </c>
      <c r="C34" s="22" t="s">
        <v>949</v>
      </c>
      <c r="D34" s="23" t="s">
        <v>35</v>
      </c>
      <c r="E34" s="24">
        <f>VLOOKUP(C34,'[1]2012_2020_Restoration_Priority'!B:D,2,FALSE)</f>
        <v>5</v>
      </c>
      <c r="F34" s="25" t="str">
        <f>VLOOKUP(C34,'[1]2012_2020_Restoration_Priority'!B:D,3,FALSE)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34" s="18" t="str">
        <f>IFERROR( VLOOKUP(A34,'[1]2021_Restoration'!C:L,3,FALSE), "NA")</f>
        <v>NA</v>
      </c>
      <c r="H34" s="19" t="str">
        <f>IFERROR( VLOOKUP(A34,'[1]2021_Restoration'!C:L,10,FALSE), "NA")</f>
        <v>NA</v>
      </c>
      <c r="I34" s="3" t="str">
        <f>IFERROR( VLOOKUP(A34,'[1]2022_Restoration'!A:J,5,FALSE), "NA")</f>
        <v>NA</v>
      </c>
      <c r="J34" s="3" t="str">
        <f>IFERROR( VLOOKUP(A34,'[1]2022_Restoration'!A:L,11,FALSE), "NA")</f>
        <v>NA</v>
      </c>
      <c r="K34" s="20" t="str">
        <f>IFERROR( VLOOKUP(A34,'[1]2022_Restoration'!A:L,6,FALSE), "NA")</f>
        <v>NA</v>
      </c>
    </row>
    <row r="35" spans="1:11" x14ac:dyDescent="0.25">
      <c r="A35" s="21" t="s">
        <v>953</v>
      </c>
      <c r="B35" s="22" t="s">
        <v>951</v>
      </c>
      <c r="C35" s="22" t="s">
        <v>949</v>
      </c>
      <c r="D35" s="23" t="s">
        <v>35</v>
      </c>
      <c r="E35" s="24">
        <f>VLOOKUP(C35,'[1]2012_2020_Restoration_Priority'!B:D,2,FALSE)</f>
        <v>5</v>
      </c>
      <c r="F35" s="25" t="str">
        <f>VLOOKUP(C35,'[1]2012_2020_Restoration_Priority'!B:D,3,FALSE)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35" s="18" t="str">
        <f>IFERROR( VLOOKUP(A35,'[1]2021_Restoration'!C:L,3,FALSE), "NA")</f>
        <v>NA</v>
      </c>
      <c r="H35" s="19" t="str">
        <f>IFERROR( VLOOKUP(A35,'[1]2021_Restoration'!C:L,10,FALSE), "NA")</f>
        <v>NA</v>
      </c>
      <c r="I35" s="3" t="str">
        <f>IFERROR( VLOOKUP(A35,'[1]2022_Restoration'!A:J,5,FALSE), "NA")</f>
        <v>NA</v>
      </c>
      <c r="J35" s="3" t="str">
        <f>IFERROR( VLOOKUP(A35,'[1]2022_Restoration'!A:L,11,FALSE), "NA")</f>
        <v>NA</v>
      </c>
      <c r="K35" s="20" t="str">
        <f>IFERROR( VLOOKUP(A35,'[1]2022_Restoration'!A:L,6,FALSE), "NA")</f>
        <v>NA</v>
      </c>
    </row>
    <row r="36" spans="1:11" x14ac:dyDescent="0.25">
      <c r="A36" s="21" t="s">
        <v>954</v>
      </c>
      <c r="B36" s="22" t="s">
        <v>951</v>
      </c>
      <c r="C36" s="22" t="s">
        <v>949</v>
      </c>
      <c r="D36" s="23" t="s">
        <v>35</v>
      </c>
      <c r="E36" s="24">
        <f>VLOOKUP(C36,'[1]2012_2020_Restoration_Priority'!B:D,2,FALSE)</f>
        <v>5</v>
      </c>
      <c r="F36" s="25" t="str">
        <f>VLOOKUP(C36,'[1]2012_2020_Restoration_Priority'!B:D,3,FALSE)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36" s="18" t="str">
        <f>IFERROR( VLOOKUP(A36,'[1]2021_Restoration'!C:L,3,FALSE), "NA")</f>
        <v>NA</v>
      </c>
      <c r="H36" s="19" t="str">
        <f>IFERROR( VLOOKUP(A36,'[1]2021_Restoration'!C:L,10,FALSE), "NA")</f>
        <v>NA</v>
      </c>
      <c r="I36" s="3" t="str">
        <f>IFERROR( VLOOKUP(A36,'[1]2022_Restoration'!A:J,5,FALSE), "NA")</f>
        <v>NA</v>
      </c>
      <c r="J36" s="3" t="str">
        <f>IFERROR( VLOOKUP(A36,'[1]2022_Restoration'!A:L,11,FALSE), "NA")</f>
        <v>NA</v>
      </c>
      <c r="K36" s="20" t="str">
        <f>IFERROR( VLOOKUP(A36,'[1]2022_Restoration'!A:L,6,FALSE), "NA")</f>
        <v>NA</v>
      </c>
    </row>
    <row r="37" spans="1:11" x14ac:dyDescent="0.25">
      <c r="A37" s="21" t="s">
        <v>955</v>
      </c>
      <c r="B37" s="22" t="s">
        <v>951</v>
      </c>
      <c r="C37" s="22" t="s">
        <v>949</v>
      </c>
      <c r="D37" s="23" t="s">
        <v>35</v>
      </c>
      <c r="E37" s="24">
        <f>VLOOKUP(C37,'[1]2012_2020_Restoration_Priority'!B:D,2,FALSE)</f>
        <v>5</v>
      </c>
      <c r="F37" s="25" t="str">
        <f>VLOOKUP(C37,'[1]2012_2020_Restoration_Priority'!B:D,3,FALSE)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37" s="18" t="str">
        <f>IFERROR( VLOOKUP(A37,'[1]2021_Restoration'!C:L,3,FALSE), "NA")</f>
        <v>NA</v>
      </c>
      <c r="H37" s="19" t="str">
        <f>IFERROR( VLOOKUP(A37,'[1]2021_Restoration'!C:L,10,FALSE), "NA")</f>
        <v>NA</v>
      </c>
      <c r="I37" s="3" t="str">
        <f>IFERROR( VLOOKUP(A37,'[1]2022_Restoration'!A:J,5,FALSE), "NA")</f>
        <v>NA</v>
      </c>
      <c r="J37" s="3" t="str">
        <f>IFERROR( VLOOKUP(A37,'[1]2022_Restoration'!A:L,11,FALSE), "NA")</f>
        <v>NA</v>
      </c>
      <c r="K37" s="20" t="str">
        <f>IFERROR( VLOOKUP(A37,'[1]2022_Restoration'!A:L,6,FALSE), "NA")</f>
        <v>NA</v>
      </c>
    </row>
    <row r="38" spans="1:11" x14ac:dyDescent="0.25">
      <c r="A38" s="21" t="s">
        <v>956</v>
      </c>
      <c r="B38" s="22" t="s">
        <v>957</v>
      </c>
      <c r="C38" s="22" t="s">
        <v>957</v>
      </c>
      <c r="D38" s="23" t="s">
        <v>35</v>
      </c>
      <c r="E38" s="24" t="str">
        <f>VLOOKUP(C38,'[1]2012_2020_Restoration_Priority'!B:D,2,FALSE)</f>
        <v>Not a priority at this time</v>
      </c>
      <c r="F38" s="25" t="str">
        <f>VLOOKUP(C38,'[1]2012_2020_Restoration_Priority'!B:D,3,FALSE)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8" s="18" t="str">
        <f>IFERROR( VLOOKUP(A38,'[1]2021_Restoration'!C:L,3,FALSE), "NA")</f>
        <v>NA</v>
      </c>
      <c r="H38" s="19" t="str">
        <f>IFERROR( VLOOKUP(A38,'[1]2021_Restoration'!C:L,10,FALSE), "NA")</f>
        <v>NA</v>
      </c>
      <c r="I38" s="3" t="str">
        <f>IFERROR( VLOOKUP(A38,'[1]2022_Restoration'!A:J,5,FALSE), "NA")</f>
        <v>NA</v>
      </c>
      <c r="J38" s="3" t="str">
        <f>IFERROR( VLOOKUP(A38,'[1]2022_Restoration'!A:L,11,FALSE), "NA")</f>
        <v>NA</v>
      </c>
      <c r="K38" s="20" t="str">
        <f>IFERROR( VLOOKUP(A38,'[1]2022_Restoration'!A:L,6,FALSE), "NA")</f>
        <v>NA</v>
      </c>
    </row>
    <row r="39" spans="1:11" x14ac:dyDescent="0.25">
      <c r="A39" s="21" t="s">
        <v>65</v>
      </c>
      <c r="B39" s="22" t="s">
        <v>67</v>
      </c>
      <c r="C39" s="22" t="s">
        <v>932</v>
      </c>
      <c r="D39" s="23" t="s">
        <v>66</v>
      </c>
      <c r="E39" s="24" t="str">
        <f>VLOOKUP(C39,'[1]2012_2020_Restoration_Priority'!B:D,2,FALSE)</f>
        <v>Not a priority at this time</v>
      </c>
      <c r="F39" s="25" t="str">
        <f>VLOOKUP(C39,'[1]2012_2020_Restoration_Priority'!B:D,3,FALSE)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39" s="18" t="str">
        <f>IFERROR( VLOOKUP(A39,'[1]2021_Restoration'!C:L,3,FALSE), "NA")</f>
        <v>Fish Passage Barriers</v>
      </c>
      <c r="H39" s="19" t="str">
        <f>IFERROR( VLOOKUP(A39,'[1]2021_Restoration'!C:L,10,FALSE), "NA")</f>
        <v>spring_chinook_AND_steelhead</v>
      </c>
      <c r="I39" s="3">
        <f>IFERROR( VLOOKUP(A39,'[1]2022_Restoration'!A:J,5,FALSE), "NA")</f>
        <v>1</v>
      </c>
      <c r="J39" s="3" t="str">
        <f>IFERROR( VLOOKUP(A39,'[1]2022_Restoration'!A:L,11,FALSE), "NA")</f>
        <v>Cover- Wood,Riparian, Flow- Summer Base Flow,Floodplain Connectivity</v>
      </c>
      <c r="K39" s="20" t="str">
        <f>IFERROR( VLOOKUP(A39,'[1]2022_Restoration'!A:L,6,FALSE), "NA")</f>
        <v>Steelhead</v>
      </c>
    </row>
    <row r="40" spans="1:11" x14ac:dyDescent="0.25">
      <c r="A40" s="21" t="s">
        <v>72</v>
      </c>
      <c r="B40" s="22" t="s">
        <v>67</v>
      </c>
      <c r="C40" s="22" t="s">
        <v>932</v>
      </c>
      <c r="D40" s="23" t="s">
        <v>66</v>
      </c>
      <c r="E40" s="24" t="str">
        <f>VLOOKUP(C40,'[1]2012_2020_Restoration_Priority'!B:D,2,FALSE)</f>
        <v>Not a priority at this time</v>
      </c>
      <c r="F40" s="25" t="str">
        <f>VLOOKUP(C40,'[1]2012_2020_Restoration_Priority'!B:D,3,FALSE)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40" s="18" t="str">
        <f>IFERROR( VLOOKUP(A40,'[1]2021_Restoration'!C:L,3,FALSE), "NA")</f>
        <v>NA</v>
      </c>
      <c r="H40" s="19" t="str">
        <f>IFERROR( VLOOKUP(A40,'[1]2021_Restoration'!C:L,10,FALSE), "NA")</f>
        <v>NA</v>
      </c>
      <c r="I40" s="3">
        <f>IFERROR( VLOOKUP(A40,'[1]2022_Restoration'!A:J,5,FALSE), "NA")</f>
        <v>1</v>
      </c>
      <c r="J40" s="3" t="str">
        <f>IFERROR( VLOOKUP(A40,'[1]2022_Restoration'!A:L,11,FALSE), "NA")</f>
        <v>Cover- Wood,Riparian, Coarse Substrate,Flow- Summer Base Flow,Floodplain Connectivity</v>
      </c>
      <c r="K40" s="20" t="str">
        <f>IFERROR( VLOOKUP(A40,'[1]2022_Restoration'!A:L,6,FALSE), "NA")</f>
        <v>Steelhead</v>
      </c>
    </row>
    <row r="41" spans="1:11" x14ac:dyDescent="0.25">
      <c r="A41" s="21" t="s">
        <v>958</v>
      </c>
      <c r="B41" s="22" t="s">
        <v>67</v>
      </c>
      <c r="C41" s="22" t="s">
        <v>932</v>
      </c>
      <c r="D41" s="23" t="s">
        <v>66</v>
      </c>
      <c r="E41" s="24" t="str">
        <f>VLOOKUP(C41,'[1]2012_2020_Restoration_Priority'!B:D,2,FALSE)</f>
        <v>Not a priority at this time</v>
      </c>
      <c r="F41" s="25" t="str">
        <f>VLOOKUP(C41,'[1]2012_2020_Restoration_Priority'!B:D,3,FALSE)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41" s="18" t="str">
        <f>IFERROR( VLOOKUP(A41,'[1]2021_Restoration'!C:L,3,FALSE), "NA")</f>
        <v>NA</v>
      </c>
      <c r="H41" s="19" t="str">
        <f>IFERROR( VLOOKUP(A41,'[1]2021_Restoration'!C:L,10,FALSE), "NA")</f>
        <v>NA</v>
      </c>
      <c r="I41" s="3" t="str">
        <f>IFERROR( VLOOKUP(A41,'[1]2022_Restoration'!A:J,5,FALSE), "NA")</f>
        <v>NA</v>
      </c>
      <c r="J41" s="3" t="str">
        <f>IFERROR( VLOOKUP(A41,'[1]2022_Restoration'!A:L,11,FALSE), "NA")</f>
        <v>NA</v>
      </c>
      <c r="K41" s="20" t="str">
        <f>IFERROR( VLOOKUP(A41,'[1]2022_Restoration'!A:L,6,FALSE), "NA")</f>
        <v>NA</v>
      </c>
    </row>
    <row r="42" spans="1:11" x14ac:dyDescent="0.25">
      <c r="A42" s="21" t="s">
        <v>959</v>
      </c>
      <c r="B42" s="22" t="s">
        <v>67</v>
      </c>
      <c r="C42" s="22" t="s">
        <v>932</v>
      </c>
      <c r="D42" s="23" t="s">
        <v>66</v>
      </c>
      <c r="E42" s="24" t="str">
        <f>VLOOKUP(C42,'[1]2012_2020_Restoration_Priority'!B:D,2,FALSE)</f>
        <v>Not a priority at this time</v>
      </c>
      <c r="F42" s="25" t="str">
        <f>VLOOKUP(C42,'[1]2012_2020_Restoration_Priority'!B:D,3,FALSE)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42" s="18" t="str">
        <f>IFERROR( VLOOKUP(A42,'[1]2021_Restoration'!C:L,3,FALSE), "NA")</f>
        <v>NA</v>
      </c>
      <c r="H42" s="19" t="str">
        <f>IFERROR( VLOOKUP(A42,'[1]2021_Restoration'!C:L,10,FALSE), "NA")</f>
        <v>NA</v>
      </c>
      <c r="I42" s="3" t="str">
        <f>IFERROR( VLOOKUP(A42,'[1]2022_Restoration'!A:J,5,FALSE), "NA")</f>
        <v>NA</v>
      </c>
      <c r="J42" s="3" t="str">
        <f>IFERROR( VLOOKUP(A42,'[1]2022_Restoration'!A:L,11,FALSE), "NA")</f>
        <v>NA</v>
      </c>
      <c r="K42" s="20" t="str">
        <f>IFERROR( VLOOKUP(A42,'[1]2022_Restoration'!A:L,6,FALSE), "NA")</f>
        <v>NA</v>
      </c>
    </row>
    <row r="43" spans="1:11" x14ac:dyDescent="0.25">
      <c r="A43" s="21" t="s">
        <v>960</v>
      </c>
      <c r="B43" s="22" t="s">
        <v>961</v>
      </c>
      <c r="C43" s="22" t="s">
        <v>962</v>
      </c>
      <c r="D43" s="23" t="s">
        <v>35</v>
      </c>
      <c r="E43" s="24" t="str">
        <f>VLOOKUP(C43,'[1]2012_2020_Restoration_Priority'!B:D,2,FALSE)</f>
        <v>Not a priority at this time</v>
      </c>
      <c r="F43" s="25" t="str">
        <f>VLOOKUP(C43,'[1]2012_2020_Restoration_Priority'!B:D,3,FALSE)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43" s="18" t="str">
        <f>IFERROR( VLOOKUP(A43,'[1]2021_Restoration'!C:L,3,FALSE), "NA")</f>
        <v>NA</v>
      </c>
      <c r="H43" s="19" t="str">
        <f>IFERROR( VLOOKUP(A43,'[1]2021_Restoration'!C:L,10,FALSE), "NA")</f>
        <v>NA</v>
      </c>
      <c r="I43" s="3" t="str">
        <f>IFERROR( VLOOKUP(A43,'[1]2022_Restoration'!A:J,5,FALSE), "NA")</f>
        <v>NA</v>
      </c>
      <c r="J43" s="3" t="str">
        <f>IFERROR( VLOOKUP(A43,'[1]2022_Restoration'!A:L,11,FALSE), "NA")</f>
        <v>NA</v>
      </c>
      <c r="K43" s="20" t="str">
        <f>IFERROR( VLOOKUP(A43,'[1]2022_Restoration'!A:L,6,FALSE), "NA")</f>
        <v>NA</v>
      </c>
    </row>
    <row r="44" spans="1:11" x14ac:dyDescent="0.25">
      <c r="A44" s="21" t="s">
        <v>963</v>
      </c>
      <c r="B44" s="22" t="s">
        <v>961</v>
      </c>
      <c r="C44" s="22" t="s">
        <v>962</v>
      </c>
      <c r="D44" s="23" t="s">
        <v>35</v>
      </c>
      <c r="E44" s="24" t="str">
        <f>VLOOKUP(C44,'[1]2012_2020_Restoration_Priority'!B:D,2,FALSE)</f>
        <v>Not a priority at this time</v>
      </c>
      <c r="F44" s="25" t="str">
        <f>VLOOKUP(C44,'[1]2012_2020_Restoration_Priority'!B:D,3,FALSE)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44" s="18" t="str">
        <f>IFERROR( VLOOKUP(A44,'[1]2021_Restoration'!C:L,3,FALSE), "NA")</f>
        <v>NA</v>
      </c>
      <c r="H44" s="19" t="str">
        <f>IFERROR( VLOOKUP(A44,'[1]2021_Restoration'!C:L,10,FALSE), "NA")</f>
        <v>NA</v>
      </c>
      <c r="I44" s="3" t="str">
        <f>IFERROR( VLOOKUP(A44,'[1]2022_Restoration'!A:J,5,FALSE), "NA")</f>
        <v>NA</v>
      </c>
      <c r="J44" s="3" t="str">
        <f>IFERROR( VLOOKUP(A44,'[1]2022_Restoration'!A:L,11,FALSE), "NA")</f>
        <v>NA</v>
      </c>
      <c r="K44" s="20" t="str">
        <f>IFERROR( VLOOKUP(A44,'[1]2022_Restoration'!A:L,6,FALSE), "NA")</f>
        <v>NA</v>
      </c>
    </row>
    <row r="45" spans="1:11" x14ac:dyDescent="0.25">
      <c r="A45" s="21" t="s">
        <v>964</v>
      </c>
      <c r="B45" s="22" t="s">
        <v>961</v>
      </c>
      <c r="C45" s="22" t="s">
        <v>962</v>
      </c>
      <c r="D45" s="23" t="s">
        <v>35</v>
      </c>
      <c r="E45" s="24" t="str">
        <f>VLOOKUP(C45,'[1]2012_2020_Restoration_Priority'!B:D,2,FALSE)</f>
        <v>Not a priority at this time</v>
      </c>
      <c r="F45" s="25" t="str">
        <f>VLOOKUP(C45,'[1]2012_2020_Restoration_Priority'!B:D,3,FALSE)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45" s="18" t="str">
        <f>IFERROR( VLOOKUP(A45,'[1]2021_Restoration'!C:L,3,FALSE), "NA")</f>
        <v>NA</v>
      </c>
      <c r="H45" s="19" t="str">
        <f>IFERROR( VLOOKUP(A45,'[1]2021_Restoration'!C:L,10,FALSE), "NA")</f>
        <v>NA</v>
      </c>
      <c r="I45" s="3" t="str">
        <f>IFERROR( VLOOKUP(A45,'[1]2022_Restoration'!A:J,5,FALSE), "NA")</f>
        <v>NA</v>
      </c>
      <c r="J45" s="3" t="str">
        <f>IFERROR( VLOOKUP(A45,'[1]2022_Restoration'!A:L,11,FALSE), "NA")</f>
        <v>NA</v>
      </c>
      <c r="K45" s="20" t="str">
        <f>IFERROR( VLOOKUP(A45,'[1]2022_Restoration'!A:L,6,FALSE), "NA")</f>
        <v>NA</v>
      </c>
    </row>
    <row r="46" spans="1:11" x14ac:dyDescent="0.25">
      <c r="A46" s="21" t="s">
        <v>965</v>
      </c>
      <c r="B46" s="22" t="s">
        <v>961</v>
      </c>
      <c r="C46" s="22" t="s">
        <v>962</v>
      </c>
      <c r="D46" s="23" t="s">
        <v>35</v>
      </c>
      <c r="E46" s="24" t="str">
        <f>VLOOKUP(C46,'[1]2012_2020_Restoration_Priority'!B:D,2,FALSE)</f>
        <v>Not a priority at this time</v>
      </c>
      <c r="F46" s="25" t="str">
        <f>VLOOKUP(C46,'[1]2012_2020_Restoration_Priority'!B:D,3,FALSE)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46" s="18" t="str">
        <f>IFERROR( VLOOKUP(A46,'[1]2021_Restoration'!C:L,3,FALSE), "NA")</f>
        <v>NA</v>
      </c>
      <c r="H46" s="19" t="str">
        <f>IFERROR( VLOOKUP(A46,'[1]2021_Restoration'!C:L,10,FALSE), "NA")</f>
        <v>NA</v>
      </c>
      <c r="I46" s="3" t="str">
        <f>IFERROR( VLOOKUP(A46,'[1]2022_Restoration'!A:J,5,FALSE), "NA")</f>
        <v>NA</v>
      </c>
      <c r="J46" s="3" t="str">
        <f>IFERROR( VLOOKUP(A46,'[1]2022_Restoration'!A:L,11,FALSE), "NA")</f>
        <v>NA</v>
      </c>
      <c r="K46" s="20" t="str">
        <f>IFERROR( VLOOKUP(A46,'[1]2022_Restoration'!A:L,6,FALSE), "NA")</f>
        <v>NA</v>
      </c>
    </row>
    <row r="47" spans="1:11" x14ac:dyDescent="0.25">
      <c r="A47" s="21" t="s">
        <v>655</v>
      </c>
      <c r="B47" s="22" t="s">
        <v>59</v>
      </c>
      <c r="C47" s="22" t="s">
        <v>949</v>
      </c>
      <c r="D47" s="23" t="s">
        <v>35</v>
      </c>
      <c r="E47" s="24">
        <f>VLOOKUP(C47,'[1]2012_2020_Restoration_Priority'!B:D,2,FALSE)</f>
        <v>5</v>
      </c>
      <c r="F47" s="25" t="str">
        <f>VLOOKUP(C47,'[1]2012_2020_Restoration_Priority'!B:D,3,FALSE)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47" s="18" t="str">
        <f>IFERROR( VLOOKUP(A47,'[1]2021_Restoration'!C:L,3,FALSE), "NA")</f>
        <v>NA</v>
      </c>
      <c r="H47" s="19" t="str">
        <f>IFERROR( VLOOKUP(A47,'[1]2021_Restoration'!C:L,10,FALSE), "NA")</f>
        <v>NA</v>
      </c>
      <c r="I47" s="3" t="str">
        <f>IFERROR( VLOOKUP(A47,'[1]2022_Restoration'!A:J,5,FALSE), "NA")</f>
        <v>NA</v>
      </c>
      <c r="J47" s="3" t="str">
        <f>IFERROR( VLOOKUP(A47,'[1]2022_Restoration'!A:L,11,FALSE), "NA")</f>
        <v>NA</v>
      </c>
      <c r="K47" s="20" t="str">
        <f>IFERROR( VLOOKUP(A47,'[1]2022_Restoration'!A:L,6,FALSE), "NA")</f>
        <v>NA</v>
      </c>
    </row>
    <row r="48" spans="1:11" x14ac:dyDescent="0.25">
      <c r="A48" s="21" t="s">
        <v>74</v>
      </c>
      <c r="B48" s="22" t="s">
        <v>75</v>
      </c>
      <c r="C48" s="22" t="s">
        <v>966</v>
      </c>
      <c r="D48" s="23" t="s">
        <v>4</v>
      </c>
      <c r="E48" s="24">
        <f>VLOOKUP(C48,'[1]2012_2020_Restoration_Priority'!B:D,2,FALSE)</f>
        <v>8</v>
      </c>
      <c r="F48" s="25" t="str">
        <f>VLOOKUP(C48,'[1]2012_2020_Restoration_Priority'!B:D,3,FALSE)</f>
        <v>1. Water Quality (Temperature): Create ground water feed off-channel habitats
2. Sediment Conditions (Increased Sediment Quantity)
3. Peripheral and Transitional Habitats (Side-channel and Wetland Conditions)
4. Channel Structure and Form (Instream Structural Complexity): Install pilings to rack wood at heads of islands, side channels, and mid-channel bars.
5. Injury and Mortality (Predation)
6. Injury and Mortality (Mechanical Injury): Install fish screens
7. Channel Structure and Form (Bed and Channel Form): Purchase property where dykes exist to allow for future removal and reconnection of the historic floodplain
8. Species Interaction (Competition)
9. Food (Altered Prey Species Composition and Diversity)</v>
      </c>
      <c r="G48" s="18" t="str">
        <f>IFERROR( VLOOKUP(A48,'[1]2021_Restoration'!C:L,3,FALSE), "NA")</f>
        <v>NA</v>
      </c>
      <c r="H48" s="19" t="str">
        <f>IFERROR( VLOOKUP(A48,'[1]2021_Restoration'!C:L,10,FALSE), "NA")</f>
        <v>NA</v>
      </c>
      <c r="I48" s="3" t="str">
        <f>IFERROR( VLOOKUP(A48,'[1]2022_Restoration'!A:J,5,FALSE), "NA")</f>
        <v>NA</v>
      </c>
      <c r="J48" s="3" t="str">
        <f>IFERROR( VLOOKUP(A48,'[1]2022_Restoration'!A:L,11,FALSE), "NA")</f>
        <v>NA</v>
      </c>
      <c r="K48" s="20" t="str">
        <f>IFERROR( VLOOKUP(A48,'[1]2022_Restoration'!A:L,6,FALSE), "NA")</f>
        <v>NA</v>
      </c>
    </row>
    <row r="49" spans="1:11" x14ac:dyDescent="0.25">
      <c r="A49" s="21" t="s">
        <v>78</v>
      </c>
      <c r="B49" s="22" t="s">
        <v>79</v>
      </c>
      <c r="C49" s="22" t="s">
        <v>967</v>
      </c>
      <c r="D49" s="23" t="s">
        <v>35</v>
      </c>
      <c r="E49" s="24">
        <f>VLOOKUP(C49,'[1]2012_2020_Restoration_Priority'!B:D,2,FALSE)</f>
        <v>4</v>
      </c>
      <c r="F49" s="25" t="str">
        <f>VLOOKUP(C49,'[1]2012_2020_Restoration_Priority'!B:D,3,FALSE)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49" s="18" t="str">
        <f>IFERROR( VLOOKUP(A49,'[1]2021_Restoration'!C:L,3,FALSE), "NA")</f>
        <v>NA</v>
      </c>
      <c r="H49" s="19" t="str">
        <f>IFERROR( VLOOKUP(A49,'[1]2021_Restoration'!C:L,10,FALSE), "NA")</f>
        <v>NA</v>
      </c>
      <c r="I49" s="3" t="str">
        <f>IFERROR( VLOOKUP(A49,'[1]2022_Restoration'!A:J,5,FALSE), "NA")</f>
        <v>NA</v>
      </c>
      <c r="J49" s="3" t="str">
        <f>IFERROR( VLOOKUP(A49,'[1]2022_Restoration'!A:L,11,FALSE), "NA")</f>
        <v>NA</v>
      </c>
      <c r="K49" s="20" t="str">
        <f>IFERROR( VLOOKUP(A49,'[1]2022_Restoration'!A:L,6,FALSE), "NA")</f>
        <v>NA</v>
      </c>
    </row>
    <row r="50" spans="1:11" x14ac:dyDescent="0.25">
      <c r="A50" s="21" t="s">
        <v>968</v>
      </c>
      <c r="B50" s="22" t="s">
        <v>917</v>
      </c>
      <c r="C50" s="22" t="s">
        <v>969</v>
      </c>
      <c r="D50" s="23" t="s">
        <v>66</v>
      </c>
      <c r="E50" s="24">
        <f>VLOOKUP(C50,'[1]2012_2020_Restoration_Priority'!B:D,2,FALSE)</f>
        <v>6</v>
      </c>
      <c r="F50" s="25" t="str">
        <f>VLOOKUP(C50,'[1]2012_2020_Restoration_Priority'!B:D,3,FALSE)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50" s="18" t="str">
        <f>IFERROR( VLOOKUP(A50,'[1]2021_Restoration'!C:L,3,FALSE), "NA")</f>
        <v>NA</v>
      </c>
      <c r="H50" s="19" t="str">
        <f>IFERROR( VLOOKUP(A50,'[1]2021_Restoration'!C:L,10,FALSE), "NA")</f>
        <v>NA</v>
      </c>
      <c r="I50" s="3" t="str">
        <f>IFERROR( VLOOKUP(A50,'[1]2022_Restoration'!A:J,5,FALSE), "NA")</f>
        <v>NA</v>
      </c>
      <c r="J50" s="3" t="str">
        <f>IFERROR( VLOOKUP(A50,'[1]2022_Restoration'!A:L,11,FALSE), "NA")</f>
        <v>NA</v>
      </c>
      <c r="K50" s="20" t="str">
        <f>IFERROR( VLOOKUP(A50,'[1]2022_Restoration'!A:L,6,FALSE), "NA")</f>
        <v>NA</v>
      </c>
    </row>
    <row r="51" spans="1:11" x14ac:dyDescent="0.25">
      <c r="A51" s="21" t="s">
        <v>657</v>
      </c>
      <c r="B51" s="22" t="s">
        <v>185</v>
      </c>
      <c r="C51" s="22" t="s">
        <v>970</v>
      </c>
      <c r="D51" s="23" t="s">
        <v>158</v>
      </c>
      <c r="E51" s="24">
        <f>VLOOKUP(C51,'[1]2012_2020_Restoration_Priority'!B:D,2,FALSE)</f>
        <v>1</v>
      </c>
      <c r="F51" s="25" t="str">
        <f>VLOOKUP(C51,'[1]2012_2020_Restoration_Priority'!B:D,3,FALSE)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1" s="18" t="str">
        <f>IFERROR( VLOOKUP(A51,'[1]2021_Restoration'!C:L,3,FALSE), "NA")</f>
        <v>NA</v>
      </c>
      <c r="H51" s="19" t="str">
        <f>IFERROR( VLOOKUP(A51,'[1]2021_Restoration'!C:L,10,FALSE), "NA")</f>
        <v>NA</v>
      </c>
      <c r="I51" s="3" t="str">
        <f>IFERROR( VLOOKUP(A51,'[1]2022_Restoration'!A:J,5,FALSE), "NA")</f>
        <v>NA</v>
      </c>
      <c r="J51" s="3" t="str">
        <f>IFERROR( VLOOKUP(A51,'[1]2022_Restoration'!A:L,11,FALSE), "NA")</f>
        <v>NA</v>
      </c>
      <c r="K51" s="20" t="str">
        <f>IFERROR( VLOOKUP(A51,'[1]2022_Restoration'!A:L,6,FALSE), "NA")</f>
        <v>NA</v>
      </c>
    </row>
    <row r="52" spans="1:11" x14ac:dyDescent="0.25">
      <c r="A52" s="21" t="s">
        <v>971</v>
      </c>
      <c r="B52" s="22" t="s">
        <v>83</v>
      </c>
      <c r="C52" s="22" t="s">
        <v>967</v>
      </c>
      <c r="D52" s="23" t="s">
        <v>35</v>
      </c>
      <c r="E52" s="24">
        <f>VLOOKUP(C52,'[1]2012_2020_Restoration_Priority'!B:D,2,FALSE)</f>
        <v>4</v>
      </c>
      <c r="F52" s="25" t="str">
        <f>VLOOKUP(C52,'[1]2012_2020_Restoration_Priority'!B:D,3,FALSE)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52" s="18" t="str">
        <f>IFERROR( VLOOKUP(A52,'[1]2021_Restoration'!C:L,3,FALSE), "NA")</f>
        <v>NA</v>
      </c>
      <c r="H52" s="19" t="str">
        <f>IFERROR( VLOOKUP(A52,'[1]2021_Restoration'!C:L,10,FALSE), "NA")</f>
        <v>NA</v>
      </c>
      <c r="I52" s="3" t="str">
        <f>IFERROR( VLOOKUP(A52,'[1]2022_Restoration'!A:J,5,FALSE), "NA")</f>
        <v>NA</v>
      </c>
      <c r="J52" s="3" t="str">
        <f>IFERROR( VLOOKUP(A52,'[1]2022_Restoration'!A:L,11,FALSE), "NA")</f>
        <v>NA</v>
      </c>
      <c r="K52" s="20" t="str">
        <f>IFERROR( VLOOKUP(A52,'[1]2022_Restoration'!A:L,6,FALSE), "NA")</f>
        <v>NA</v>
      </c>
    </row>
    <row r="53" spans="1:11" x14ac:dyDescent="0.25">
      <c r="A53" s="21" t="s">
        <v>972</v>
      </c>
      <c r="B53" s="22" t="s">
        <v>131</v>
      </c>
      <c r="C53" s="22" t="s">
        <v>932</v>
      </c>
      <c r="D53" s="23" t="s">
        <v>66</v>
      </c>
      <c r="E53" s="24" t="str">
        <f>VLOOKUP(C53,'[1]2012_2020_Restoration_Priority'!B:D,2,FALSE)</f>
        <v>Not a priority at this time</v>
      </c>
      <c r="F53" s="25" t="str">
        <f>VLOOKUP(C53,'[1]2012_2020_Restoration_Priority'!B:D,3,FALSE)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53" s="18" t="str">
        <f>IFERROR( VLOOKUP(A53,'[1]2021_Restoration'!C:L,3,FALSE), "NA")</f>
        <v>NA</v>
      </c>
      <c r="H53" s="19" t="str">
        <f>IFERROR( VLOOKUP(A53,'[1]2021_Restoration'!C:L,10,FALSE), "NA")</f>
        <v>NA</v>
      </c>
      <c r="I53" s="3" t="str">
        <f>IFERROR( VLOOKUP(A53,'[1]2022_Restoration'!A:J,5,FALSE), "NA")</f>
        <v>NA</v>
      </c>
      <c r="J53" s="3" t="str">
        <f>IFERROR( VLOOKUP(A53,'[1]2022_Restoration'!A:L,11,FALSE), "NA")</f>
        <v>NA</v>
      </c>
      <c r="K53" s="20" t="str">
        <f>IFERROR( VLOOKUP(A53,'[1]2022_Restoration'!A:L,6,FALSE), "NA")</f>
        <v>NA</v>
      </c>
    </row>
    <row r="54" spans="1:11" x14ac:dyDescent="0.25">
      <c r="A54" s="21" t="s">
        <v>973</v>
      </c>
      <c r="B54" s="22" t="s">
        <v>131</v>
      </c>
      <c r="C54" s="22" t="s">
        <v>932</v>
      </c>
      <c r="D54" s="23" t="s">
        <v>66</v>
      </c>
      <c r="E54" s="24" t="str">
        <f>VLOOKUP(C54,'[1]2012_2020_Restoration_Priority'!B:D,2,FALSE)</f>
        <v>Not a priority at this time</v>
      </c>
      <c r="F54" s="25" t="str">
        <f>VLOOKUP(C54,'[1]2012_2020_Restoration_Priority'!B:D,3,FALSE)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54" s="18" t="str">
        <f>IFERROR( VLOOKUP(A54,'[1]2021_Restoration'!C:L,3,FALSE), "NA")</f>
        <v>NA</v>
      </c>
      <c r="H54" s="19" t="str">
        <f>IFERROR( VLOOKUP(A54,'[1]2021_Restoration'!C:L,10,FALSE), "NA")</f>
        <v>NA</v>
      </c>
      <c r="I54" s="3" t="str">
        <f>IFERROR( VLOOKUP(A54,'[1]2022_Restoration'!A:J,5,FALSE), "NA")</f>
        <v>NA</v>
      </c>
      <c r="J54" s="3" t="str">
        <f>IFERROR( VLOOKUP(A54,'[1]2022_Restoration'!A:L,11,FALSE), "NA")</f>
        <v>NA</v>
      </c>
      <c r="K54" s="20" t="str">
        <f>IFERROR( VLOOKUP(A54,'[1]2022_Restoration'!A:L,6,FALSE), "NA")</f>
        <v>NA</v>
      </c>
    </row>
    <row r="55" spans="1:11" x14ac:dyDescent="0.25">
      <c r="A55" s="21" t="s">
        <v>974</v>
      </c>
      <c r="B55" s="22" t="s">
        <v>975</v>
      </c>
      <c r="C55" s="22" t="s">
        <v>932</v>
      </c>
      <c r="D55" s="23" t="s">
        <v>66</v>
      </c>
      <c r="E55" s="24" t="str">
        <f>VLOOKUP(C55,'[1]2012_2020_Restoration_Priority'!B:D,2,FALSE)</f>
        <v>Not a priority at this time</v>
      </c>
      <c r="F55" s="25" t="str">
        <f>VLOOKUP(C55,'[1]2012_2020_Restoration_Priority'!B:D,3,FALSE)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55" s="18" t="str">
        <f>IFERROR( VLOOKUP(A55,'[1]2021_Restoration'!C:L,3,FALSE), "NA")</f>
        <v>NA</v>
      </c>
      <c r="H55" s="19" t="str">
        <f>IFERROR( VLOOKUP(A55,'[1]2021_Restoration'!C:L,10,FALSE), "NA")</f>
        <v>NA</v>
      </c>
      <c r="I55" s="3" t="str">
        <f>IFERROR( VLOOKUP(A55,'[1]2022_Restoration'!A:J,5,FALSE), "NA")</f>
        <v>NA</v>
      </c>
      <c r="J55" s="3" t="str">
        <f>IFERROR( VLOOKUP(A55,'[1]2022_Restoration'!A:L,11,FALSE), "NA")</f>
        <v>NA</v>
      </c>
      <c r="K55" s="20" t="str">
        <f>IFERROR( VLOOKUP(A55,'[1]2022_Restoration'!A:L,6,FALSE), "NA")</f>
        <v>NA</v>
      </c>
    </row>
    <row r="56" spans="1:11" x14ac:dyDescent="0.25">
      <c r="A56" s="21" t="s">
        <v>976</v>
      </c>
      <c r="B56" s="22" t="s">
        <v>341</v>
      </c>
      <c r="C56" s="22" t="s">
        <v>977</v>
      </c>
      <c r="D56" s="23" t="s">
        <v>66</v>
      </c>
      <c r="E56" s="24">
        <f>VLOOKUP(C56,'[1]2012_2020_Restoration_Priority'!B:D,2,FALSE)</f>
        <v>1</v>
      </c>
      <c r="F56" s="25" t="str">
        <f>VLOOKUP(C56,'[1]2012_2020_Restoration_Priority'!B:D,3,FALSE)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56" s="18" t="str">
        <f>IFERROR( VLOOKUP(A56,'[1]2021_Restoration'!C:L,3,FALSE), "NA")</f>
        <v>NA</v>
      </c>
      <c r="H56" s="19" t="str">
        <f>IFERROR( VLOOKUP(A56,'[1]2021_Restoration'!C:L,10,FALSE), "NA")</f>
        <v>NA</v>
      </c>
      <c r="I56" s="3" t="str">
        <f>IFERROR( VLOOKUP(A56,'[1]2022_Restoration'!A:J,5,FALSE), "NA")</f>
        <v>NA</v>
      </c>
      <c r="J56" s="3" t="str">
        <f>IFERROR( VLOOKUP(A56,'[1]2022_Restoration'!A:L,11,FALSE), "NA")</f>
        <v>NA</v>
      </c>
      <c r="K56" s="20" t="str">
        <f>IFERROR( VLOOKUP(A56,'[1]2022_Restoration'!A:L,6,FALSE), "NA")</f>
        <v>NA</v>
      </c>
    </row>
    <row r="57" spans="1:11" x14ac:dyDescent="0.25">
      <c r="A57" s="21" t="s">
        <v>978</v>
      </c>
      <c r="B57" s="22" t="s">
        <v>979</v>
      </c>
      <c r="C57" s="22" t="s">
        <v>507</v>
      </c>
      <c r="D57" s="23" t="s">
        <v>35</v>
      </c>
      <c r="E57" s="24">
        <f>VLOOKUP(C57,'[1]2012_2020_Restoration_Priority'!B:D,2,FALSE)</f>
        <v>2</v>
      </c>
      <c r="F57" s="25" t="str">
        <f>VLOOKUP(C57,'[1]2012_2020_Restoration_Priority'!B:D,3,FALSE)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57" s="18" t="str">
        <f>IFERROR( VLOOKUP(A57,'[1]2021_Restoration'!C:L,3,FALSE), "NA")</f>
        <v>NA</v>
      </c>
      <c r="H57" s="19" t="str">
        <f>IFERROR( VLOOKUP(A57,'[1]2021_Restoration'!C:L,10,FALSE), "NA")</f>
        <v>NA</v>
      </c>
      <c r="I57" s="3" t="str">
        <f>IFERROR( VLOOKUP(A57,'[1]2022_Restoration'!A:J,5,FALSE), "NA")</f>
        <v>NA</v>
      </c>
      <c r="J57" s="3" t="str">
        <f>IFERROR( VLOOKUP(A57,'[1]2022_Restoration'!A:L,11,FALSE), "NA")</f>
        <v>NA</v>
      </c>
      <c r="K57" s="20" t="str">
        <f>IFERROR( VLOOKUP(A57,'[1]2022_Restoration'!A:L,6,FALSE), "NA")</f>
        <v>NA</v>
      </c>
    </row>
    <row r="58" spans="1:11" x14ac:dyDescent="0.25">
      <c r="A58" s="21" t="s">
        <v>980</v>
      </c>
      <c r="B58" s="22" t="s">
        <v>979</v>
      </c>
      <c r="C58" s="22" t="s">
        <v>507</v>
      </c>
      <c r="D58" s="23" t="s">
        <v>35</v>
      </c>
      <c r="E58" s="24">
        <f>VLOOKUP(C58,'[1]2012_2020_Restoration_Priority'!B:D,2,FALSE)</f>
        <v>2</v>
      </c>
      <c r="F58" s="25" t="str">
        <f>VLOOKUP(C58,'[1]2012_2020_Restoration_Priority'!B:D,3,FALSE)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58" s="18" t="str">
        <f>IFERROR( VLOOKUP(A58,'[1]2021_Restoration'!C:L,3,FALSE), "NA")</f>
        <v>NA</v>
      </c>
      <c r="H58" s="19" t="str">
        <f>IFERROR( VLOOKUP(A58,'[1]2021_Restoration'!C:L,10,FALSE), "NA")</f>
        <v>NA</v>
      </c>
      <c r="I58" s="3" t="str">
        <f>IFERROR( VLOOKUP(A58,'[1]2022_Restoration'!A:J,5,FALSE), "NA")</f>
        <v>NA</v>
      </c>
      <c r="J58" s="3" t="str">
        <f>IFERROR( VLOOKUP(A58,'[1]2022_Restoration'!A:L,11,FALSE), "NA")</f>
        <v>NA</v>
      </c>
      <c r="K58" s="20" t="str">
        <f>IFERROR( VLOOKUP(A58,'[1]2022_Restoration'!A:L,6,FALSE), "NA")</f>
        <v>NA</v>
      </c>
    </row>
    <row r="59" spans="1:11" x14ac:dyDescent="0.25">
      <c r="A59" s="21" t="s">
        <v>981</v>
      </c>
      <c r="B59" s="22" t="s">
        <v>979</v>
      </c>
      <c r="C59" s="22" t="s">
        <v>507</v>
      </c>
      <c r="D59" s="23" t="s">
        <v>35</v>
      </c>
      <c r="E59" s="24">
        <f>VLOOKUP(C59,'[1]2012_2020_Restoration_Priority'!B:D,2,FALSE)</f>
        <v>2</v>
      </c>
      <c r="F59" s="25" t="str">
        <f>VLOOKUP(C59,'[1]2012_2020_Restoration_Priority'!B:D,3,FALSE)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59" s="18" t="str">
        <f>IFERROR( VLOOKUP(A59,'[1]2021_Restoration'!C:L,3,FALSE), "NA")</f>
        <v>NA</v>
      </c>
      <c r="H59" s="19" t="str">
        <f>IFERROR( VLOOKUP(A59,'[1]2021_Restoration'!C:L,10,FALSE), "NA")</f>
        <v>NA</v>
      </c>
      <c r="I59" s="3" t="str">
        <f>IFERROR( VLOOKUP(A59,'[1]2022_Restoration'!A:J,5,FALSE), "NA")</f>
        <v>NA</v>
      </c>
      <c r="J59" s="3" t="str">
        <f>IFERROR( VLOOKUP(A59,'[1]2022_Restoration'!A:L,11,FALSE), "NA")</f>
        <v>NA</v>
      </c>
      <c r="K59" s="20" t="str">
        <f>IFERROR( VLOOKUP(A59,'[1]2022_Restoration'!A:L,6,FALSE), "NA")</f>
        <v>NA</v>
      </c>
    </row>
    <row r="60" spans="1:11" x14ac:dyDescent="0.25">
      <c r="A60" s="21" t="s">
        <v>982</v>
      </c>
      <c r="B60" s="22" t="s">
        <v>979</v>
      </c>
      <c r="C60" s="22" t="s">
        <v>507</v>
      </c>
      <c r="D60" s="23" t="s">
        <v>35</v>
      </c>
      <c r="E60" s="24">
        <f>VLOOKUP(C60,'[1]2012_2020_Restoration_Priority'!B:D,2,FALSE)</f>
        <v>2</v>
      </c>
      <c r="F60" s="25" t="str">
        <f>VLOOKUP(C60,'[1]2012_2020_Restoration_Priority'!B:D,3,FALSE)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0" s="18" t="str">
        <f>IFERROR( VLOOKUP(A60,'[1]2021_Restoration'!C:L,3,FALSE), "NA")</f>
        <v>NA</v>
      </c>
      <c r="H60" s="19" t="str">
        <f>IFERROR( VLOOKUP(A60,'[1]2021_Restoration'!C:L,10,FALSE), "NA")</f>
        <v>NA</v>
      </c>
      <c r="I60" s="3" t="str">
        <f>IFERROR( VLOOKUP(A60,'[1]2022_Restoration'!A:J,5,FALSE), "NA")</f>
        <v>NA</v>
      </c>
      <c r="J60" s="3" t="str">
        <f>IFERROR( VLOOKUP(A60,'[1]2022_Restoration'!A:L,11,FALSE), "NA")</f>
        <v>NA</v>
      </c>
      <c r="K60" s="20" t="str">
        <f>IFERROR( VLOOKUP(A60,'[1]2022_Restoration'!A:L,6,FALSE), "NA")</f>
        <v>NA</v>
      </c>
    </row>
    <row r="61" spans="1:11" x14ac:dyDescent="0.25">
      <c r="A61" s="21" t="s">
        <v>983</v>
      </c>
      <c r="B61" s="22" t="s">
        <v>979</v>
      </c>
      <c r="C61" s="22" t="s">
        <v>507</v>
      </c>
      <c r="D61" s="23" t="s">
        <v>35</v>
      </c>
      <c r="E61" s="24">
        <f>VLOOKUP(C61,'[1]2012_2020_Restoration_Priority'!B:D,2,FALSE)</f>
        <v>2</v>
      </c>
      <c r="F61" s="25" t="str">
        <f>VLOOKUP(C61,'[1]2012_2020_Restoration_Priority'!B:D,3,FALSE)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1" s="18" t="str">
        <f>IFERROR( VLOOKUP(A61,'[1]2021_Restoration'!C:L,3,FALSE), "NA")</f>
        <v>NA</v>
      </c>
      <c r="H61" s="19" t="str">
        <f>IFERROR( VLOOKUP(A61,'[1]2021_Restoration'!C:L,10,FALSE), "NA")</f>
        <v>NA</v>
      </c>
      <c r="I61" s="3" t="str">
        <f>IFERROR( VLOOKUP(A61,'[1]2022_Restoration'!A:J,5,FALSE), "NA")</f>
        <v>NA</v>
      </c>
      <c r="J61" s="3" t="str">
        <f>IFERROR( VLOOKUP(A61,'[1]2022_Restoration'!A:L,11,FALSE), "NA")</f>
        <v>NA</v>
      </c>
      <c r="K61" s="20" t="str">
        <f>IFERROR( VLOOKUP(A61,'[1]2022_Restoration'!A:L,6,FALSE), "NA")</f>
        <v>NA</v>
      </c>
    </row>
    <row r="62" spans="1:11" x14ac:dyDescent="0.25">
      <c r="A62" s="21" t="s">
        <v>984</v>
      </c>
      <c r="B62" s="22" t="s">
        <v>979</v>
      </c>
      <c r="C62" s="22" t="s">
        <v>507</v>
      </c>
      <c r="D62" s="23" t="s">
        <v>35</v>
      </c>
      <c r="E62" s="24">
        <f>VLOOKUP(C62,'[1]2012_2020_Restoration_Priority'!B:D,2,FALSE)</f>
        <v>2</v>
      </c>
      <c r="F62" s="25" t="str">
        <f>VLOOKUP(C62,'[1]2012_2020_Restoration_Priority'!B:D,3,FALSE)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2" s="18" t="str">
        <f>IFERROR( VLOOKUP(A62,'[1]2021_Restoration'!C:L,3,FALSE), "NA")</f>
        <v>NA</v>
      </c>
      <c r="H62" s="19" t="str">
        <f>IFERROR( VLOOKUP(A62,'[1]2021_Restoration'!C:L,10,FALSE), "NA")</f>
        <v>NA</v>
      </c>
      <c r="I62" s="3" t="str">
        <f>IFERROR( VLOOKUP(A62,'[1]2022_Restoration'!A:J,5,FALSE), "NA")</f>
        <v>NA</v>
      </c>
      <c r="J62" s="3" t="str">
        <f>IFERROR( VLOOKUP(A62,'[1]2022_Restoration'!A:L,11,FALSE), "NA")</f>
        <v>NA</v>
      </c>
      <c r="K62" s="20" t="str">
        <f>IFERROR( VLOOKUP(A62,'[1]2022_Restoration'!A:L,6,FALSE), "NA")</f>
        <v>NA</v>
      </c>
    </row>
    <row r="63" spans="1:11" x14ac:dyDescent="0.25">
      <c r="A63" s="21" t="s">
        <v>985</v>
      </c>
      <c r="B63" s="22" t="s">
        <v>979</v>
      </c>
      <c r="C63" s="22" t="s">
        <v>507</v>
      </c>
      <c r="D63" s="23" t="s">
        <v>35</v>
      </c>
      <c r="E63" s="24">
        <f>VLOOKUP(C63,'[1]2012_2020_Restoration_Priority'!B:D,2,FALSE)</f>
        <v>2</v>
      </c>
      <c r="F63" s="25" t="str">
        <f>VLOOKUP(C63,'[1]2012_2020_Restoration_Priority'!B:D,3,FALSE)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3" s="18" t="str">
        <f>IFERROR( VLOOKUP(A63,'[1]2021_Restoration'!C:L,3,FALSE), "NA")</f>
        <v>NA</v>
      </c>
      <c r="H63" s="19" t="str">
        <f>IFERROR( VLOOKUP(A63,'[1]2021_Restoration'!C:L,10,FALSE), "NA")</f>
        <v>NA</v>
      </c>
      <c r="I63" s="3" t="str">
        <f>IFERROR( VLOOKUP(A63,'[1]2022_Restoration'!A:J,5,FALSE), "NA")</f>
        <v>NA</v>
      </c>
      <c r="J63" s="3" t="str">
        <f>IFERROR( VLOOKUP(A63,'[1]2022_Restoration'!A:L,11,FALSE), "NA")</f>
        <v>NA</v>
      </c>
      <c r="K63" s="20" t="str">
        <f>IFERROR( VLOOKUP(A63,'[1]2022_Restoration'!A:L,6,FALSE), "NA")</f>
        <v>NA</v>
      </c>
    </row>
    <row r="64" spans="1:11" x14ac:dyDescent="0.25">
      <c r="A64" s="21" t="s">
        <v>986</v>
      </c>
      <c r="B64" s="22" t="s">
        <v>447</v>
      </c>
      <c r="C64" s="22" t="s">
        <v>987</v>
      </c>
      <c r="D64" s="23" t="s">
        <v>66</v>
      </c>
      <c r="E64" s="24">
        <f>VLOOKUP(C64,'[1]2012_2020_Restoration_Priority'!B:D,2,FALSE)</f>
        <v>4</v>
      </c>
      <c r="F64" s="25" t="str">
        <f>VLOOKUP(C64,'[1]2012_2020_Restoration_Priority'!B:D,3,FALSE)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64" s="18" t="str">
        <f>IFERROR( VLOOKUP(A64,'[1]2021_Restoration'!C:L,3,FALSE), "NA")</f>
        <v>NA</v>
      </c>
      <c r="H64" s="19" t="str">
        <f>IFERROR( VLOOKUP(A64,'[1]2021_Restoration'!C:L,10,FALSE), "NA")</f>
        <v>NA</v>
      </c>
      <c r="I64" s="3" t="str">
        <f>IFERROR( VLOOKUP(A64,'[1]2022_Restoration'!A:J,5,FALSE), "NA")</f>
        <v>NA</v>
      </c>
      <c r="J64" s="3" t="str">
        <f>IFERROR( VLOOKUP(A64,'[1]2022_Restoration'!A:L,11,FALSE), "NA")</f>
        <v>NA</v>
      </c>
      <c r="K64" s="20" t="str">
        <f>IFERROR( VLOOKUP(A64,'[1]2022_Restoration'!A:L,6,FALSE), "NA")</f>
        <v>NA</v>
      </c>
    </row>
    <row r="65" spans="1:11" x14ac:dyDescent="0.25">
      <c r="A65" s="21" t="s">
        <v>988</v>
      </c>
      <c r="B65" s="22" t="s">
        <v>532</v>
      </c>
      <c r="C65" s="22" t="s">
        <v>507</v>
      </c>
      <c r="D65" s="23" t="s">
        <v>35</v>
      </c>
      <c r="E65" s="24">
        <f>VLOOKUP(C65,'[1]2012_2020_Restoration_Priority'!B:D,2,FALSE)</f>
        <v>2</v>
      </c>
      <c r="F65" s="25" t="str">
        <f>VLOOKUP(C65,'[1]2012_2020_Restoration_Priority'!B:D,3,FALSE)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5" s="18" t="str">
        <f>IFERROR( VLOOKUP(A65,'[1]2021_Restoration'!C:L,3,FALSE), "NA")</f>
        <v>NA</v>
      </c>
      <c r="H65" s="19" t="str">
        <f>IFERROR( VLOOKUP(A65,'[1]2021_Restoration'!C:L,10,FALSE), "NA")</f>
        <v>NA</v>
      </c>
      <c r="I65" s="3" t="str">
        <f>IFERROR( VLOOKUP(A65,'[1]2022_Restoration'!A:J,5,FALSE), "NA")</f>
        <v>NA</v>
      </c>
      <c r="J65" s="3" t="str">
        <f>IFERROR( VLOOKUP(A65,'[1]2022_Restoration'!A:L,11,FALSE), "NA")</f>
        <v>NA</v>
      </c>
      <c r="K65" s="20" t="str">
        <f>IFERROR( VLOOKUP(A65,'[1]2022_Restoration'!A:L,6,FALSE), "NA")</f>
        <v>NA</v>
      </c>
    </row>
    <row r="66" spans="1:11" x14ac:dyDescent="0.25">
      <c r="A66" s="21" t="s">
        <v>989</v>
      </c>
      <c r="B66" s="22" t="s">
        <v>532</v>
      </c>
      <c r="C66" s="22" t="s">
        <v>507</v>
      </c>
      <c r="D66" s="23" t="s">
        <v>35</v>
      </c>
      <c r="E66" s="24">
        <f>VLOOKUP(C66,'[1]2012_2020_Restoration_Priority'!B:D,2,FALSE)</f>
        <v>2</v>
      </c>
      <c r="F66" s="25" t="str">
        <f>VLOOKUP(C66,'[1]2012_2020_Restoration_Priority'!B:D,3,FALSE)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6" s="18" t="str">
        <f>IFERROR( VLOOKUP(A66,'[1]2021_Restoration'!C:L,3,FALSE), "NA")</f>
        <v>NA</v>
      </c>
      <c r="H66" s="19" t="str">
        <f>IFERROR( VLOOKUP(A66,'[1]2021_Restoration'!C:L,10,FALSE), "NA")</f>
        <v>NA</v>
      </c>
      <c r="I66" s="3" t="str">
        <f>IFERROR( VLOOKUP(A66,'[1]2022_Restoration'!A:J,5,FALSE), "NA")</f>
        <v>NA</v>
      </c>
      <c r="J66" s="3" t="str">
        <f>IFERROR( VLOOKUP(A66,'[1]2022_Restoration'!A:L,11,FALSE), "NA")</f>
        <v>NA</v>
      </c>
      <c r="K66" s="20" t="str">
        <f>IFERROR( VLOOKUP(A66,'[1]2022_Restoration'!A:L,6,FALSE), "NA")</f>
        <v>NA</v>
      </c>
    </row>
    <row r="67" spans="1:11" x14ac:dyDescent="0.25">
      <c r="A67" s="21" t="s">
        <v>990</v>
      </c>
      <c r="B67" s="22" t="s">
        <v>991</v>
      </c>
      <c r="C67" s="22" t="s">
        <v>992</v>
      </c>
      <c r="D67" s="23" t="s">
        <v>35</v>
      </c>
      <c r="E67" s="24" t="str">
        <f>VLOOKUP(C67,'[1]2012_2020_Restoration_Priority'!B:D,2,FALSE)</f>
        <v>Not a priority at this time</v>
      </c>
      <c r="F67" s="25" t="str">
        <f>VLOOKUP(C67,'[1]2012_2020_Restoration_Priority'!B:D,3,FALSE)</f>
        <v xml:space="preserve">1. Sediment Conditions (Increased Sediment Quantity): Road Maintenance (improve drainage on existing forest roads in watershed); Sandy Butte Road Reconstruction; Highway 20: Move Early Winters Campground (lower site) away from the creek and stabilize eroding bank
2. Water Quantity (Decreased Water Quantity): Increase on-farm irrigation efficiency: Increase surface/ground water conversions; Investigate water right acquisition
3. Riparian Condition (Riparian Condition): Restore riparian condition in degraded areas around campgrounds and roads; Improve LWD recruitment and retention.
4. Channel Structure and Form (Bed and Channel Form): Bed and Channel Form- address human features that affect channel form and function, primarily Highway 20 channel restrictions, and MVSTA trail, and USFS campground effects.
5. Food (Altered Primary Productivity): See discussion under Universal Ecological Concerns and Actions. 
6. Habitat Quantity (Anthropogenic Barriers): Replace culvert on Pine Creek  at Highway 20  </v>
      </c>
      <c r="G67" s="18" t="str">
        <f>IFERROR( VLOOKUP(A67,'[1]2021_Restoration'!C:L,3,FALSE), "NA")</f>
        <v>NA</v>
      </c>
      <c r="H67" s="19" t="str">
        <f>IFERROR( VLOOKUP(A67,'[1]2021_Restoration'!C:L,10,FALSE), "NA")</f>
        <v>NA</v>
      </c>
      <c r="I67" s="3" t="str">
        <f>IFERROR( VLOOKUP(A67,'[1]2022_Restoration'!A:J,5,FALSE), "NA")</f>
        <v>NA</v>
      </c>
      <c r="J67" s="3" t="str">
        <f>IFERROR( VLOOKUP(A67,'[1]2022_Restoration'!A:L,11,FALSE), "NA")</f>
        <v>NA</v>
      </c>
      <c r="K67" s="20" t="str">
        <f>IFERROR( VLOOKUP(A67,'[1]2022_Restoration'!A:L,6,FALSE), "NA")</f>
        <v>NA</v>
      </c>
    </row>
    <row r="68" spans="1:11" x14ac:dyDescent="0.25">
      <c r="A68" s="21" t="s">
        <v>82</v>
      </c>
      <c r="B68" s="22" t="s">
        <v>83</v>
      </c>
      <c r="C68" s="22" t="s">
        <v>967</v>
      </c>
      <c r="D68" s="23" t="s">
        <v>35</v>
      </c>
      <c r="E68" s="24">
        <f>VLOOKUP(C68,'[1]2012_2020_Restoration_Priority'!B:D,2,FALSE)</f>
        <v>4</v>
      </c>
      <c r="F68" s="25" t="str">
        <f>VLOOKUP(C68,'[1]2012_2020_Restoration_Priority'!B:D,3,FALSE)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68" s="18" t="str">
        <f>IFERROR( VLOOKUP(A68,'[1]2021_Restoration'!C:L,3,FALSE), "NA")</f>
        <v>Temperature- Rearing, Temperature- Rearing</v>
      </c>
      <c r="H68" s="19" t="str">
        <f>IFERROR( VLOOKUP(A68,'[1]2021_Restoration'!C:L,10,FALSE), "NA")</f>
        <v>spring_chinook_AND_steelhead</v>
      </c>
      <c r="I68" s="3">
        <f>IFERROR( VLOOKUP(A68,'[1]2022_Restoration'!A:J,5,FALSE), "NA")</f>
        <v>2</v>
      </c>
      <c r="J68" s="3" t="str">
        <f>IFERROR( VLOOKUP(A68,'[1]2022_Restoration'!A:L,11,FALSE), "NA")</f>
        <v>Cover- Wood,Temperature- Rearing, Coarse Substrate,Flow- Summer Base Flow,Floodplain Connectivity</v>
      </c>
      <c r="K68" s="20" t="str">
        <f>IFERROR( VLOOKUP(A68,'[1]2022_Restoration'!A:L,6,FALSE), "NA")</f>
        <v>Spring Chinook,Steelhead</v>
      </c>
    </row>
    <row r="69" spans="1:11" x14ac:dyDescent="0.25">
      <c r="A69" s="21" t="s">
        <v>86</v>
      </c>
      <c r="B69" s="22" t="s">
        <v>83</v>
      </c>
      <c r="C69" s="22" t="s">
        <v>967</v>
      </c>
      <c r="D69" s="23" t="s">
        <v>35</v>
      </c>
      <c r="E69" s="24">
        <f>VLOOKUP(C69,'[1]2012_2020_Restoration_Priority'!B:D,2,FALSE)</f>
        <v>4</v>
      </c>
      <c r="F69" s="25" t="str">
        <f>VLOOKUP(C69,'[1]2012_2020_Restoration_Priority'!B:D,3,FALSE)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69" s="18" t="str">
        <f>IFERROR( VLOOKUP(A69,'[1]2021_Restoration'!C:L,3,FALSE), "NA")</f>
        <v>Temperature- Rearing, Temperature- Rearing</v>
      </c>
      <c r="H69" s="19" t="str">
        <f>IFERROR( VLOOKUP(A69,'[1]2021_Restoration'!C:L,10,FALSE), "NA")</f>
        <v>spring_chinook_AND_steelhead</v>
      </c>
      <c r="I69" s="3">
        <f>IFERROR( VLOOKUP(A69,'[1]2022_Restoration'!A:J,5,FALSE), "NA")</f>
        <v>1</v>
      </c>
      <c r="J69" s="3" t="str">
        <f>IFERROR( VLOOKUP(A69,'[1]2022_Restoration'!A:L,11,FALSE), "NA")</f>
        <v>Cover- Wood,Temperature- Rearing, Coarse Substrate,Flow- Summer Base Flow,Floodplain Connectivity</v>
      </c>
      <c r="K69" s="20" t="str">
        <f>IFERROR( VLOOKUP(A69,'[1]2022_Restoration'!A:L,6,FALSE), "NA")</f>
        <v>Spring Chinook,Steelhead</v>
      </c>
    </row>
    <row r="70" spans="1:11" x14ac:dyDescent="0.25">
      <c r="A70" s="21" t="s">
        <v>87</v>
      </c>
      <c r="B70" s="22" t="s">
        <v>83</v>
      </c>
      <c r="C70" s="22" t="s">
        <v>967</v>
      </c>
      <c r="D70" s="23" t="s">
        <v>35</v>
      </c>
      <c r="E70" s="24">
        <f>VLOOKUP(C70,'[1]2012_2020_Restoration_Priority'!B:D,2,FALSE)</f>
        <v>4</v>
      </c>
      <c r="F70" s="25" t="str">
        <f>VLOOKUP(C70,'[1]2012_2020_Restoration_Priority'!B:D,3,FALSE)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70" s="18" t="str">
        <f>IFERROR( VLOOKUP(A70,'[1]2021_Restoration'!C:L,3,FALSE), "NA")</f>
        <v>Temperature- Rearing, Temperature- Rearing</v>
      </c>
      <c r="H70" s="19" t="str">
        <f>IFERROR( VLOOKUP(A70,'[1]2021_Restoration'!C:L,10,FALSE), "NA")</f>
        <v>spring_chinook_AND_steelhead</v>
      </c>
      <c r="I70" s="3">
        <f>IFERROR( VLOOKUP(A70,'[1]2022_Restoration'!A:J,5,FALSE), "NA")</f>
        <v>1</v>
      </c>
      <c r="J70" s="3" t="str">
        <f>IFERROR( VLOOKUP(A70,'[1]2022_Restoration'!A:L,11,FALSE), "NA")</f>
        <v>Cover- Wood,Temperature- Rearing, Coarse Substrate,Flow- Summer Base Flow,Floodplain Connectivity</v>
      </c>
      <c r="K70" s="20" t="str">
        <f>IFERROR( VLOOKUP(A70,'[1]2022_Restoration'!A:L,6,FALSE), "NA")</f>
        <v>Spring Chinook,Steelhead</v>
      </c>
    </row>
    <row r="71" spans="1:11" x14ac:dyDescent="0.25">
      <c r="A71" s="21" t="s">
        <v>88</v>
      </c>
      <c r="B71" s="22" t="s">
        <v>83</v>
      </c>
      <c r="C71" s="22" t="s">
        <v>967</v>
      </c>
      <c r="D71" s="23" t="s">
        <v>35</v>
      </c>
      <c r="E71" s="24">
        <f>VLOOKUP(C71,'[1]2012_2020_Restoration_Priority'!B:D,2,FALSE)</f>
        <v>4</v>
      </c>
      <c r="F71" s="25" t="str">
        <f>VLOOKUP(C71,'[1]2012_2020_Restoration_Priority'!B:D,3,FALSE)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71" s="18" t="str">
        <f>IFERROR( VLOOKUP(A71,'[1]2021_Restoration'!C:L,3,FALSE), "NA")</f>
        <v>Temperature- Rearing, Temperature- Rearing</v>
      </c>
      <c r="H71" s="19" t="str">
        <f>IFERROR( VLOOKUP(A71,'[1]2021_Restoration'!C:L,10,FALSE), "NA")</f>
        <v>spring_chinook_AND_steelhead</v>
      </c>
      <c r="I71" s="3">
        <f>IFERROR( VLOOKUP(A71,'[1]2022_Restoration'!A:J,5,FALSE), "NA")</f>
        <v>2</v>
      </c>
      <c r="J71" s="3" t="str">
        <f>IFERROR( VLOOKUP(A71,'[1]2022_Restoration'!A:L,11,FALSE), "NA")</f>
        <v>Cover- Wood,Temperature- Rearing, Flow- Summer Base Flow,Pool Quantity and Quality</v>
      </c>
      <c r="K71" s="20" t="str">
        <f>IFERROR( VLOOKUP(A71,'[1]2022_Restoration'!A:L,6,FALSE), "NA")</f>
        <v>Spring Chinook,Steelhead</v>
      </c>
    </row>
    <row r="72" spans="1:11" x14ac:dyDescent="0.25">
      <c r="A72" s="21" t="s">
        <v>90</v>
      </c>
      <c r="B72" s="22" t="s">
        <v>83</v>
      </c>
      <c r="C72" s="22" t="s">
        <v>967</v>
      </c>
      <c r="D72" s="23" t="s">
        <v>35</v>
      </c>
      <c r="E72" s="24">
        <f>VLOOKUP(C72,'[1]2012_2020_Restoration_Priority'!B:D,2,FALSE)</f>
        <v>4</v>
      </c>
      <c r="F72" s="25" t="str">
        <f>VLOOKUP(C72,'[1]2012_2020_Restoration_Priority'!B:D,3,FALSE)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72" s="18" t="str">
        <f>IFERROR( VLOOKUP(A72,'[1]2021_Restoration'!C:L,3,FALSE), "NA")</f>
        <v>Temperature- Rearing, Temperature- Rearing</v>
      </c>
      <c r="H72" s="19" t="str">
        <f>IFERROR( VLOOKUP(A72,'[1]2021_Restoration'!C:L,10,FALSE), "NA")</f>
        <v>spring_chinook_AND_steelhead</v>
      </c>
      <c r="I72" s="3">
        <f>IFERROR( VLOOKUP(A72,'[1]2022_Restoration'!A:J,5,FALSE), "NA")</f>
        <v>2</v>
      </c>
      <c r="J72" s="3" t="str">
        <f>IFERROR( VLOOKUP(A72,'[1]2022_Restoration'!A:L,11,FALSE), "NA")</f>
        <v>Cover- Wood,Temperature- Rearing, Flow- Summer Base Flow,Riparian</v>
      </c>
      <c r="K72" s="20" t="str">
        <f>IFERROR( VLOOKUP(A72,'[1]2022_Restoration'!A:L,6,FALSE), "NA")</f>
        <v>Spring Chinook,Steelhead</v>
      </c>
    </row>
    <row r="73" spans="1:11" x14ac:dyDescent="0.25">
      <c r="A73" s="21" t="s">
        <v>94</v>
      </c>
      <c r="B73" s="22" t="s">
        <v>83</v>
      </c>
      <c r="C73" s="22" t="s">
        <v>967</v>
      </c>
      <c r="D73" s="23" t="s">
        <v>35</v>
      </c>
      <c r="E73" s="24">
        <f>VLOOKUP(C73,'[1]2012_2020_Restoration_Priority'!B:D,2,FALSE)</f>
        <v>4</v>
      </c>
      <c r="F73" s="25" t="str">
        <f>VLOOKUP(C73,'[1]2012_2020_Restoration_Priority'!B:D,3,FALSE)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73" s="18" t="str">
        <f>IFERROR( VLOOKUP(A73,'[1]2021_Restoration'!C:L,3,FALSE), "NA")</f>
        <v>Temperature- Rearing, Temperature- Rearing</v>
      </c>
      <c r="H73" s="19" t="str">
        <f>IFERROR( VLOOKUP(A73,'[1]2021_Restoration'!C:L,10,FALSE), "NA")</f>
        <v>spring_chinook_AND_steelhead</v>
      </c>
      <c r="I73" s="3">
        <f>IFERROR( VLOOKUP(A73,'[1]2022_Restoration'!A:J,5,FALSE), "NA")</f>
        <v>3</v>
      </c>
      <c r="J73" s="3" t="str">
        <f>IFERROR( VLOOKUP(A73,'[1]2022_Restoration'!A:L,11,FALSE), "NA")</f>
        <v>Cover- Wood,Temperature- Rearing, Flow- Summer Base Flow,Pool Quantity and Quality,Riparian</v>
      </c>
      <c r="K73" s="20" t="str">
        <f>IFERROR( VLOOKUP(A73,'[1]2022_Restoration'!A:L,6,FALSE), "NA")</f>
        <v>Spring Chinook,Steelhead</v>
      </c>
    </row>
    <row r="74" spans="1:11" x14ac:dyDescent="0.25">
      <c r="A74" s="21" t="s">
        <v>96</v>
      </c>
      <c r="B74" s="22" t="s">
        <v>83</v>
      </c>
      <c r="C74" s="22" t="s">
        <v>936</v>
      </c>
      <c r="D74" s="23" t="s">
        <v>35</v>
      </c>
      <c r="E74" s="24" t="str">
        <f>VLOOKUP(C74,'[1]2012_2020_Restoration_Priority'!B:D,2,FALSE)</f>
        <v>Not a priority at this time</v>
      </c>
      <c r="F74" s="25" t="str">
        <f>VLOOKUP(C74,'[1]2012_2020_Restoration_Priority'!B:D,3,FALSE)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74" s="18" t="str">
        <f>IFERROR( VLOOKUP(A74,'[1]2021_Restoration'!C:L,3,FALSE), "NA")</f>
        <v>Flow- Summer Base Flow, Flow- Summer Base Flow</v>
      </c>
      <c r="H74" s="19" t="str">
        <f>IFERROR( VLOOKUP(A74,'[1]2021_Restoration'!C:L,10,FALSE), "NA")</f>
        <v>spring_chinook_AND_steelhead</v>
      </c>
      <c r="I74" s="3">
        <f>IFERROR( VLOOKUP(A74,'[1]2022_Restoration'!A:J,5,FALSE), "NA")</f>
        <v>3</v>
      </c>
      <c r="J74" s="3" t="str">
        <f>IFERROR( VLOOKUP(A74,'[1]2022_Restoration'!A:L,11,FALSE), "NA")</f>
        <v>Cover- Wood, Stability,Coarse Substrate,Flow- Summer Base Flow,Floodplain Connectivity,Pool Quantity and Quality,Riparian</v>
      </c>
      <c r="K74" s="20" t="str">
        <f>IFERROR( VLOOKUP(A74,'[1]2022_Restoration'!A:L,6,FALSE), "NA")</f>
        <v>Spring Chinook,Steelhead</v>
      </c>
    </row>
    <row r="75" spans="1:11" x14ac:dyDescent="0.25">
      <c r="A75" s="21" t="s">
        <v>99</v>
      </c>
      <c r="B75" s="22" t="s">
        <v>83</v>
      </c>
      <c r="C75" s="22" t="s">
        <v>936</v>
      </c>
      <c r="D75" s="23" t="s">
        <v>35</v>
      </c>
      <c r="E75" s="24" t="str">
        <f>VLOOKUP(C75,'[1]2012_2020_Restoration_Priority'!B:D,2,FALSE)</f>
        <v>Not a priority at this time</v>
      </c>
      <c r="F75" s="25" t="str">
        <f>VLOOKUP(C75,'[1]2012_2020_Restoration_Priority'!B:D,3,FALSE)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75" s="18" t="str">
        <f>IFERROR( VLOOKUP(A75,'[1]2021_Restoration'!C:L,3,FALSE), "NA")</f>
        <v>Flow- Summer Base Flow, Flow- Summer Base Flow</v>
      </c>
      <c r="H75" s="19" t="str">
        <f>IFERROR( VLOOKUP(A75,'[1]2021_Restoration'!C:L,10,FALSE), "NA")</f>
        <v>spring_chinook_AND_steelhead</v>
      </c>
      <c r="I75" s="3">
        <f>IFERROR( VLOOKUP(A75,'[1]2022_Restoration'!A:J,5,FALSE), "NA")</f>
        <v>3</v>
      </c>
      <c r="J75" s="3" t="str">
        <f>IFERROR( VLOOKUP(A75,'[1]2022_Restoration'!A:L,11,FALSE), "NA")</f>
        <v>Cover- Wood,Cover- Undercut Banks, Stability,Coarse Substrate,Flow- Summer Base Flow,Floodplain Connectivity,Pool Quantity and Quality,Riparian,PRCNT Fines and Embeddedness</v>
      </c>
      <c r="K75" s="20" t="str">
        <f>IFERROR( VLOOKUP(A75,'[1]2022_Restoration'!A:L,6,FALSE), "NA")</f>
        <v>Spring Chinook,Steelhead</v>
      </c>
    </row>
    <row r="76" spans="1:11" x14ac:dyDescent="0.25">
      <c r="A76" s="21" t="s">
        <v>100</v>
      </c>
      <c r="B76" s="22" t="s">
        <v>83</v>
      </c>
      <c r="C76" s="22" t="s">
        <v>936</v>
      </c>
      <c r="D76" s="23" t="s">
        <v>35</v>
      </c>
      <c r="E76" s="24" t="str">
        <f>VLOOKUP(C76,'[1]2012_2020_Restoration_Priority'!B:D,2,FALSE)</f>
        <v>Not a priority at this time</v>
      </c>
      <c r="F76" s="25" t="str">
        <f>VLOOKUP(C76,'[1]2012_2020_Restoration_Priority'!B:D,3,FALSE)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76" s="18" t="str">
        <f>IFERROR( VLOOKUP(A76,'[1]2021_Restoration'!C:L,3,FALSE), "NA")</f>
        <v>Flow- Summer Base Flow, Flow- Summer Base Flow</v>
      </c>
      <c r="H76" s="19" t="str">
        <f>IFERROR( VLOOKUP(A76,'[1]2021_Restoration'!C:L,10,FALSE), "NA")</f>
        <v>spring_chinook_AND_steelhead</v>
      </c>
      <c r="I76" s="3">
        <f>IFERROR( VLOOKUP(A76,'[1]2022_Restoration'!A:J,5,FALSE), "NA")</f>
        <v>1</v>
      </c>
      <c r="J76" s="3" t="str">
        <f>IFERROR( VLOOKUP(A76,'[1]2022_Restoration'!A:L,11,FALSE), "NA")</f>
        <v>Cover- Wood,Off-Channel/Side-Channels, Stability,Flow- Summer Base Flow,Floodplain Connectivity,Pool Quantity and Quality,Riparian</v>
      </c>
      <c r="K76" s="20" t="str">
        <f>IFERROR( VLOOKUP(A76,'[1]2022_Restoration'!A:L,6,FALSE), "NA")</f>
        <v>Spring Chinook,Steelhead</v>
      </c>
    </row>
    <row r="77" spans="1:11" x14ac:dyDescent="0.25">
      <c r="A77" s="21" t="s">
        <v>993</v>
      </c>
      <c r="B77" s="22" t="s">
        <v>994</v>
      </c>
      <c r="C77" s="22" t="s">
        <v>936</v>
      </c>
      <c r="D77" s="23" t="s">
        <v>35</v>
      </c>
      <c r="E77" s="24" t="str">
        <f>VLOOKUP(C77,'[1]2012_2020_Restoration_Priority'!B:D,2,FALSE)</f>
        <v>Not a priority at this time</v>
      </c>
      <c r="F77" s="25" t="str">
        <f>VLOOKUP(C77,'[1]2012_2020_Restoration_Priority'!B:D,3,FALSE)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77" s="18" t="str">
        <f>IFERROR( VLOOKUP(A77,'[1]2021_Restoration'!C:L,3,FALSE), "NA")</f>
        <v>NA</v>
      </c>
      <c r="H77" s="19" t="str">
        <f>IFERROR( VLOOKUP(A77,'[1]2021_Restoration'!C:L,10,FALSE), "NA")</f>
        <v>NA</v>
      </c>
      <c r="I77" s="3" t="str">
        <f>IFERROR( VLOOKUP(A77,'[1]2022_Restoration'!A:J,5,FALSE), "NA")</f>
        <v>NA</v>
      </c>
      <c r="J77" s="3" t="str">
        <f>IFERROR( VLOOKUP(A77,'[1]2022_Restoration'!A:L,11,FALSE), "NA")</f>
        <v>NA</v>
      </c>
      <c r="K77" s="20" t="str">
        <f>IFERROR( VLOOKUP(A77,'[1]2022_Restoration'!A:L,6,FALSE), "NA")</f>
        <v>NA</v>
      </c>
    </row>
    <row r="78" spans="1:11" x14ac:dyDescent="0.25">
      <c r="A78" s="21" t="s">
        <v>995</v>
      </c>
      <c r="B78" s="22" t="s">
        <v>994</v>
      </c>
      <c r="C78" s="22" t="s">
        <v>936</v>
      </c>
      <c r="D78" s="23" t="s">
        <v>35</v>
      </c>
      <c r="E78" s="24" t="str">
        <f>VLOOKUP(C78,'[1]2012_2020_Restoration_Priority'!B:D,2,FALSE)</f>
        <v>Not a priority at this time</v>
      </c>
      <c r="F78" s="25" t="str">
        <f>VLOOKUP(C78,'[1]2012_2020_Restoration_Priority'!B:D,3,FALSE)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78" s="18" t="str">
        <f>IFERROR( VLOOKUP(A78,'[1]2021_Restoration'!C:L,3,FALSE), "NA")</f>
        <v>NA</v>
      </c>
      <c r="H78" s="19" t="str">
        <f>IFERROR( VLOOKUP(A78,'[1]2021_Restoration'!C:L,10,FALSE), "NA")</f>
        <v>NA</v>
      </c>
      <c r="I78" s="3" t="str">
        <f>IFERROR( VLOOKUP(A78,'[1]2022_Restoration'!A:J,5,FALSE), "NA")</f>
        <v>NA</v>
      </c>
      <c r="J78" s="3" t="str">
        <f>IFERROR( VLOOKUP(A78,'[1]2022_Restoration'!A:L,11,FALSE), "NA")</f>
        <v>NA</v>
      </c>
      <c r="K78" s="20" t="str">
        <f>IFERROR( VLOOKUP(A78,'[1]2022_Restoration'!A:L,6,FALSE), "NA")</f>
        <v>NA</v>
      </c>
    </row>
    <row r="79" spans="1:11" x14ac:dyDescent="0.25">
      <c r="A79" s="21" t="s">
        <v>996</v>
      </c>
      <c r="B79" s="22" t="s">
        <v>994</v>
      </c>
      <c r="C79" s="22" t="s">
        <v>936</v>
      </c>
      <c r="D79" s="23" t="s">
        <v>35</v>
      </c>
      <c r="E79" s="24" t="str">
        <f>VLOOKUP(C79,'[1]2012_2020_Restoration_Priority'!B:D,2,FALSE)</f>
        <v>Not a priority at this time</v>
      </c>
      <c r="F79" s="25" t="str">
        <f>VLOOKUP(C79,'[1]2012_2020_Restoration_Priority'!B:D,3,FALSE)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79" s="18" t="str">
        <f>IFERROR( VLOOKUP(A79,'[1]2021_Restoration'!C:L,3,FALSE), "NA")</f>
        <v>NA</v>
      </c>
      <c r="H79" s="19" t="str">
        <f>IFERROR( VLOOKUP(A79,'[1]2021_Restoration'!C:L,10,FALSE), "NA")</f>
        <v>NA</v>
      </c>
      <c r="I79" s="3" t="str">
        <f>IFERROR( VLOOKUP(A79,'[1]2022_Restoration'!A:J,5,FALSE), "NA")</f>
        <v>NA</v>
      </c>
      <c r="J79" s="3" t="str">
        <f>IFERROR( VLOOKUP(A79,'[1]2022_Restoration'!A:L,11,FALSE), "NA")</f>
        <v>NA</v>
      </c>
      <c r="K79" s="20" t="str">
        <f>IFERROR( VLOOKUP(A79,'[1]2022_Restoration'!A:L,6,FALSE), "NA")</f>
        <v>NA</v>
      </c>
    </row>
    <row r="80" spans="1:11" x14ac:dyDescent="0.25">
      <c r="A80" s="21" t="s">
        <v>103</v>
      </c>
      <c r="B80" s="22" t="s">
        <v>104</v>
      </c>
      <c r="C80" s="22" t="s">
        <v>967</v>
      </c>
      <c r="D80" s="23" t="s">
        <v>35</v>
      </c>
      <c r="E80" s="24">
        <f>VLOOKUP(C80,'[1]2012_2020_Restoration_Priority'!B:D,2,FALSE)</f>
        <v>4</v>
      </c>
      <c r="F80" s="25" t="str">
        <f>VLOOKUP(C80,'[1]2012_2020_Restoration_Priority'!B:D,3,FALSE)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80" s="18" t="str">
        <f>IFERROR( VLOOKUP(A80,'[1]2021_Restoration'!C:L,3,FALSE), "NA")</f>
        <v>Temperature- Rearing, Temperature- Rearing, Temperature- Rearing</v>
      </c>
      <c r="H80" s="19" t="str">
        <f>IFERROR( VLOOKUP(A80,'[1]2021_Restoration'!C:L,10,FALSE), "NA")</f>
        <v>spring_chinook_AND_steelhead</v>
      </c>
      <c r="I80" s="3">
        <f>IFERROR( VLOOKUP(A80,'[1]2022_Restoration'!A:J,5,FALSE), "NA")</f>
        <v>3</v>
      </c>
      <c r="J80" s="3" t="str">
        <f>IFERROR( VLOOKUP(A80,'[1]2022_Restoration'!A:L,11,FALSE), "NA")</f>
        <v>Cover- Wood,Temperature- Rearing, Coarse Substrate,Flow- Summer Base Flow,Riparian</v>
      </c>
      <c r="K80" s="20" t="str">
        <f>IFERROR( VLOOKUP(A80,'[1]2022_Restoration'!A:L,6,FALSE), "NA")</f>
        <v>Spring Chinook,Steelhead</v>
      </c>
    </row>
    <row r="81" spans="1:11" x14ac:dyDescent="0.25">
      <c r="A81" s="21" t="s">
        <v>107</v>
      </c>
      <c r="B81" s="22" t="s">
        <v>104</v>
      </c>
      <c r="C81" s="22" t="s">
        <v>967</v>
      </c>
      <c r="D81" s="23" t="s">
        <v>35</v>
      </c>
      <c r="E81" s="24">
        <f>VLOOKUP(C81,'[1]2012_2020_Restoration_Priority'!B:D,2,FALSE)</f>
        <v>4</v>
      </c>
      <c r="F81" s="25" t="str">
        <f>VLOOKUP(C81,'[1]2012_2020_Restoration_Priority'!B:D,3,FALSE)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81" s="18" t="str">
        <f>IFERROR( VLOOKUP(A81,'[1]2021_Restoration'!C:L,3,FALSE), "NA")</f>
        <v>Temperature- Rearing, Temperature- Rearing, Temperature- Rearing</v>
      </c>
      <c r="H81" s="19" t="str">
        <f>IFERROR( VLOOKUP(A81,'[1]2021_Restoration'!C:L,10,FALSE), "NA")</f>
        <v>spring_chinook_AND_steelhead</v>
      </c>
      <c r="I81" s="3">
        <f>IFERROR( VLOOKUP(A81,'[1]2022_Restoration'!A:J,5,FALSE), "NA")</f>
        <v>2</v>
      </c>
      <c r="J81" s="3" t="str">
        <f>IFERROR( VLOOKUP(A81,'[1]2022_Restoration'!A:L,11,FALSE), "NA")</f>
        <v>Cover- Wood,Temperature- Rearing, Coarse Substrate,Flow- Summer Base Flow,Riparian</v>
      </c>
      <c r="K81" s="20" t="str">
        <f>IFERROR( VLOOKUP(A81,'[1]2022_Restoration'!A:L,6,FALSE), "NA")</f>
        <v>Spring Chinook,Steelhead</v>
      </c>
    </row>
    <row r="82" spans="1:11" x14ac:dyDescent="0.25">
      <c r="A82" s="21" t="s">
        <v>108</v>
      </c>
      <c r="B82" s="22" t="s">
        <v>104</v>
      </c>
      <c r="C82" s="22" t="s">
        <v>967</v>
      </c>
      <c r="D82" s="23" t="s">
        <v>35</v>
      </c>
      <c r="E82" s="24">
        <f>VLOOKUP(C82,'[1]2012_2020_Restoration_Priority'!B:D,2,FALSE)</f>
        <v>4</v>
      </c>
      <c r="F82" s="25" t="str">
        <f>VLOOKUP(C82,'[1]2012_2020_Restoration_Priority'!B:D,3,FALSE)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82" s="18" t="str">
        <f>IFERROR( VLOOKUP(A82,'[1]2021_Restoration'!C:L,3,FALSE), "NA")</f>
        <v>Temperature- Rearing, Temperature- Rearing, Temperature- Rearing</v>
      </c>
      <c r="H82" s="19" t="str">
        <f>IFERROR( VLOOKUP(A82,'[1]2021_Restoration'!C:L,10,FALSE), "NA")</f>
        <v>spring_chinook_AND_steelhead</v>
      </c>
      <c r="I82" s="3">
        <f>IFERROR( VLOOKUP(A82,'[1]2022_Restoration'!A:J,5,FALSE), "NA")</f>
        <v>2</v>
      </c>
      <c r="J82" s="3" t="str">
        <f>IFERROR( VLOOKUP(A82,'[1]2022_Restoration'!A:L,11,FALSE), "NA")</f>
        <v>Cover- Wood,Temperature- Rearing, Flow- Summer Base Flow,Floodplain Connectivity,Off-Channel/Side-Channels,Riparian</v>
      </c>
      <c r="K82" s="20" t="str">
        <f>IFERROR( VLOOKUP(A82,'[1]2022_Restoration'!A:L,6,FALSE), "NA")</f>
        <v>Spring Chinook,Steelhead</v>
      </c>
    </row>
    <row r="83" spans="1:11" x14ac:dyDescent="0.25">
      <c r="A83" s="21" t="s">
        <v>110</v>
      </c>
      <c r="B83" s="22" t="s">
        <v>104</v>
      </c>
      <c r="C83" s="22" t="s">
        <v>967</v>
      </c>
      <c r="D83" s="23" t="s">
        <v>35</v>
      </c>
      <c r="E83" s="24">
        <f>VLOOKUP(C83,'[1]2012_2020_Restoration_Priority'!B:D,2,FALSE)</f>
        <v>4</v>
      </c>
      <c r="F83" s="25" t="str">
        <f>VLOOKUP(C83,'[1]2012_2020_Restoration_Priority'!B:D,3,FALSE)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83" s="18" t="str">
        <f>IFERROR( VLOOKUP(A83,'[1]2021_Restoration'!C:L,3,FALSE), "NA")</f>
        <v>Temperature- Rearing, Temperature- Rearing, Temperature- Rearing</v>
      </c>
      <c r="H83" s="19" t="str">
        <f>IFERROR( VLOOKUP(A83,'[1]2021_Restoration'!C:L,10,FALSE), "NA")</f>
        <v>spring_chinook_AND_steelhead</v>
      </c>
      <c r="I83" s="3">
        <f>IFERROR( VLOOKUP(A83,'[1]2022_Restoration'!A:J,5,FALSE), "NA")</f>
        <v>2</v>
      </c>
      <c r="J83" s="3" t="str">
        <f>IFERROR( VLOOKUP(A83,'[1]2022_Restoration'!A:L,11,FALSE), "NA")</f>
        <v>Cover- Wood,Temperature- Rearing, Flow- Summer Base Flow,Floodplain Connectivity,Off-Channel/Side-Channels,Riparian</v>
      </c>
      <c r="K83" s="20" t="str">
        <f>IFERROR( VLOOKUP(A83,'[1]2022_Restoration'!A:L,6,FALSE), "NA")</f>
        <v>Spring Chinook,Steelhead</v>
      </c>
    </row>
    <row r="84" spans="1:11" x14ac:dyDescent="0.25">
      <c r="A84" s="21" t="s">
        <v>111</v>
      </c>
      <c r="B84" s="22" t="s">
        <v>104</v>
      </c>
      <c r="C84" s="22" t="s">
        <v>967</v>
      </c>
      <c r="D84" s="23" t="s">
        <v>35</v>
      </c>
      <c r="E84" s="24">
        <f>VLOOKUP(C84,'[1]2012_2020_Restoration_Priority'!B:D,2,FALSE)</f>
        <v>4</v>
      </c>
      <c r="F84" s="25" t="str">
        <f>VLOOKUP(C84,'[1]2012_2020_Restoration_Priority'!B:D,3,FALSE)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84" s="18" t="str">
        <f>IFERROR( VLOOKUP(A84,'[1]2021_Restoration'!C:L,3,FALSE), "NA")</f>
        <v>Temperature- Rearing, Temperature- Rearing, Temperature- Rearing</v>
      </c>
      <c r="H84" s="19" t="str">
        <f>IFERROR( VLOOKUP(A84,'[1]2021_Restoration'!C:L,10,FALSE), "NA")</f>
        <v>spring_chinook_AND_steelhead</v>
      </c>
      <c r="I84" s="3">
        <f>IFERROR( VLOOKUP(A84,'[1]2022_Restoration'!A:J,5,FALSE), "NA")</f>
        <v>1</v>
      </c>
      <c r="J84" s="3" t="str">
        <f>IFERROR( VLOOKUP(A84,'[1]2022_Restoration'!A:L,11,FALSE), "NA")</f>
        <v>Cover- Wood,Temperature- Rearing, Flow- Summer Base Flow,Floodplain Connectivity,Off-Channel/Side-Channels</v>
      </c>
      <c r="K84" s="20" t="str">
        <f>IFERROR( VLOOKUP(A84,'[1]2022_Restoration'!A:L,6,FALSE), "NA")</f>
        <v>Spring Chinook,Steelhead</v>
      </c>
    </row>
    <row r="85" spans="1:11" x14ac:dyDescent="0.25">
      <c r="A85" s="21" t="s">
        <v>113</v>
      </c>
      <c r="B85" s="22" t="s">
        <v>104</v>
      </c>
      <c r="C85" s="22" t="s">
        <v>967</v>
      </c>
      <c r="D85" s="23" t="s">
        <v>35</v>
      </c>
      <c r="E85" s="24">
        <f>VLOOKUP(C85,'[1]2012_2020_Restoration_Priority'!B:D,2,FALSE)</f>
        <v>4</v>
      </c>
      <c r="F85" s="25" t="str">
        <f>VLOOKUP(C85,'[1]2012_2020_Restoration_Priority'!B:D,3,FALSE)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85" s="18" t="str">
        <f>IFERROR( VLOOKUP(A85,'[1]2021_Restoration'!C:L,3,FALSE), "NA")</f>
        <v>Temperature- Rearing, Temperature- Rearing, Temperature- Rearing</v>
      </c>
      <c r="H85" s="19" t="str">
        <f>IFERROR( VLOOKUP(A85,'[1]2021_Restoration'!C:L,10,FALSE), "NA")</f>
        <v>spring_chinook_AND_steelhead</v>
      </c>
      <c r="I85" s="3">
        <f>IFERROR( VLOOKUP(A85,'[1]2022_Restoration'!A:J,5,FALSE), "NA")</f>
        <v>1</v>
      </c>
      <c r="J85" s="3" t="str">
        <f>IFERROR( VLOOKUP(A85,'[1]2022_Restoration'!A:L,11,FALSE), "NA")</f>
        <v>Cover- Wood,Temperature- Rearing, Flow- Summer Base Flow,Floodplain Connectivity,Off-Channel/Side-Channels</v>
      </c>
      <c r="K85" s="20" t="str">
        <f>IFERROR( VLOOKUP(A85,'[1]2022_Restoration'!A:L,6,FALSE), "NA")</f>
        <v>Spring Chinook,Steelhead</v>
      </c>
    </row>
    <row r="86" spans="1:11" x14ac:dyDescent="0.25">
      <c r="A86" s="21" t="s">
        <v>114</v>
      </c>
      <c r="B86" s="22" t="s">
        <v>104</v>
      </c>
      <c r="C86" s="22" t="s">
        <v>967</v>
      </c>
      <c r="D86" s="23" t="s">
        <v>35</v>
      </c>
      <c r="E86" s="24">
        <f>VLOOKUP(C86,'[1]2012_2020_Restoration_Priority'!B:D,2,FALSE)</f>
        <v>4</v>
      </c>
      <c r="F86" s="25" t="str">
        <f>VLOOKUP(C86,'[1]2012_2020_Restoration_Priority'!B:D,3,FALSE)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86" s="18" t="str">
        <f>IFERROR( VLOOKUP(A86,'[1]2021_Restoration'!C:L,3,FALSE), "NA")</f>
        <v>Temperature- Rearing, Temperature- Rearing, Temperature- Rearing</v>
      </c>
      <c r="H86" s="19" t="str">
        <f>IFERROR( VLOOKUP(A86,'[1]2021_Restoration'!C:L,10,FALSE), "NA")</f>
        <v>spring_chinook_AND_steelhead</v>
      </c>
      <c r="I86" s="3">
        <f>IFERROR( VLOOKUP(A86,'[1]2022_Restoration'!A:J,5,FALSE), "NA")</f>
        <v>1</v>
      </c>
      <c r="J86" s="3" t="str">
        <f>IFERROR( VLOOKUP(A86,'[1]2022_Restoration'!A:L,11,FALSE), "NA")</f>
        <v>Cover- Wood,Floodplain Connectivity,Temperature- Rearing, Flow- Summer Base Flow,Off-Channel/Side-Channels,Riparian</v>
      </c>
      <c r="K86" s="20" t="str">
        <f>IFERROR( VLOOKUP(A86,'[1]2022_Restoration'!A:L,6,FALSE), "NA")</f>
        <v>Spring Chinook,Steelhead</v>
      </c>
    </row>
    <row r="87" spans="1:11" x14ac:dyDescent="0.25">
      <c r="A87" s="21" t="s">
        <v>117</v>
      </c>
      <c r="B87" s="22" t="s">
        <v>104</v>
      </c>
      <c r="C87" s="22" t="s">
        <v>967</v>
      </c>
      <c r="D87" s="23" t="s">
        <v>35</v>
      </c>
      <c r="E87" s="24">
        <f>VLOOKUP(C87,'[1]2012_2020_Restoration_Priority'!B:D,2,FALSE)</f>
        <v>4</v>
      </c>
      <c r="F87" s="25" t="str">
        <f>VLOOKUP(C87,'[1]2012_2020_Restoration_Priority'!B:D,3,FALSE)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87" s="18" t="str">
        <f>IFERROR( VLOOKUP(A87,'[1]2021_Restoration'!C:L,3,FALSE), "NA")</f>
        <v>Temperature- Rearing, Temperature- Rearing, Temperature- Rearing</v>
      </c>
      <c r="H87" s="19" t="str">
        <f>IFERROR( VLOOKUP(A87,'[1]2021_Restoration'!C:L,10,FALSE), "NA")</f>
        <v>spring_chinook_AND_steelhead</v>
      </c>
      <c r="I87" s="3">
        <f>IFERROR( VLOOKUP(A87,'[1]2022_Restoration'!A:J,5,FALSE), "NA")</f>
        <v>3</v>
      </c>
      <c r="J87" s="3" t="str">
        <f>IFERROR( VLOOKUP(A87,'[1]2022_Restoration'!A:L,11,FALSE), "NA")</f>
        <v>Cover- Wood,Temperature- Rearing, Flow- Summer Base Flow</v>
      </c>
      <c r="K87" s="20" t="str">
        <f>IFERROR( VLOOKUP(A87,'[1]2022_Restoration'!A:L,6,FALSE), "NA")</f>
        <v>Spring Chinook,Steelhead</v>
      </c>
    </row>
    <row r="88" spans="1:11" x14ac:dyDescent="0.25">
      <c r="A88" s="21" t="s">
        <v>120</v>
      </c>
      <c r="B88" s="22" t="s">
        <v>104</v>
      </c>
      <c r="C88" s="22" t="s">
        <v>967</v>
      </c>
      <c r="D88" s="23" t="s">
        <v>35</v>
      </c>
      <c r="E88" s="24">
        <f>VLOOKUP(C88,'[1]2012_2020_Restoration_Priority'!B:D,2,FALSE)</f>
        <v>4</v>
      </c>
      <c r="F88" s="25" t="str">
        <f>VLOOKUP(C88,'[1]2012_2020_Restoration_Priority'!B:D,3,FALSE)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88" s="18" t="str">
        <f>IFERROR( VLOOKUP(A88,'[1]2021_Restoration'!C:L,3,FALSE), "NA")</f>
        <v>Temperature- Rearing, Temperature- Rearing, Temperature- Rearing</v>
      </c>
      <c r="H88" s="19" t="str">
        <f>IFERROR( VLOOKUP(A88,'[1]2021_Restoration'!C:L,10,FALSE), "NA")</f>
        <v>spring_chinook_AND_steelhead</v>
      </c>
      <c r="I88" s="3">
        <f>IFERROR( VLOOKUP(A88,'[1]2022_Restoration'!A:J,5,FALSE), "NA")</f>
        <v>3</v>
      </c>
      <c r="J88" s="3" t="str">
        <f>IFERROR( VLOOKUP(A88,'[1]2022_Restoration'!A:L,11,FALSE), "NA")</f>
        <v>Cover- Wood,Floodplain Connectivity,Temperature- Rearing, Flow- Summer Base Flow,Off-Channel/Side-Channels,Riparian</v>
      </c>
      <c r="K88" s="20" t="str">
        <f>IFERROR( VLOOKUP(A88,'[1]2022_Restoration'!A:L,6,FALSE), "NA")</f>
        <v>Spring Chinook,Steelhead</v>
      </c>
    </row>
    <row r="89" spans="1:11" x14ac:dyDescent="0.25">
      <c r="A89" s="21" t="s">
        <v>122</v>
      </c>
      <c r="B89" s="22" t="s">
        <v>104</v>
      </c>
      <c r="C89" s="22" t="s">
        <v>967</v>
      </c>
      <c r="D89" s="23" t="s">
        <v>35</v>
      </c>
      <c r="E89" s="24">
        <f>VLOOKUP(C89,'[1]2012_2020_Restoration_Priority'!B:D,2,FALSE)</f>
        <v>4</v>
      </c>
      <c r="F89" s="25" t="str">
        <f>VLOOKUP(C89,'[1]2012_2020_Restoration_Priority'!B:D,3,FALSE)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89" s="18" t="str">
        <f>IFERROR( VLOOKUP(A89,'[1]2021_Restoration'!C:L,3,FALSE), "NA")</f>
        <v>Temperature- Rearing, Temperature- Rearing, Temperature- Rearing</v>
      </c>
      <c r="H89" s="19" t="str">
        <f>IFERROR( VLOOKUP(A89,'[1]2021_Restoration'!C:L,10,FALSE), "NA")</f>
        <v>spring_chinook_AND_steelhead</v>
      </c>
      <c r="I89" s="3">
        <f>IFERROR( VLOOKUP(A89,'[1]2022_Restoration'!A:J,5,FALSE), "NA")</f>
        <v>1</v>
      </c>
      <c r="J89" s="3" t="str">
        <f>IFERROR( VLOOKUP(A89,'[1]2022_Restoration'!A:L,11,FALSE), "NA")</f>
        <v>Cover- Wood,Floodplain Connectivity,Temperature- Rearing, Flow- Summer Base Flow,Off-Channel/Side-Channels,Riparian</v>
      </c>
      <c r="K89" s="20" t="str">
        <f>IFERROR( VLOOKUP(A89,'[1]2022_Restoration'!A:L,6,FALSE), "NA")</f>
        <v>Spring Chinook,Steelhead</v>
      </c>
    </row>
    <row r="90" spans="1:11" x14ac:dyDescent="0.25">
      <c r="A90" s="21" t="s">
        <v>123</v>
      </c>
      <c r="B90" s="22" t="s">
        <v>104</v>
      </c>
      <c r="C90" s="22" t="s">
        <v>967</v>
      </c>
      <c r="D90" s="23" t="s">
        <v>35</v>
      </c>
      <c r="E90" s="24">
        <f>VLOOKUP(C90,'[1]2012_2020_Restoration_Priority'!B:D,2,FALSE)</f>
        <v>4</v>
      </c>
      <c r="F90" s="25" t="str">
        <f>VLOOKUP(C90,'[1]2012_2020_Restoration_Priority'!B:D,3,FALSE)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90" s="18" t="str">
        <f>IFERROR( VLOOKUP(A90,'[1]2021_Restoration'!C:L,3,FALSE), "NA")</f>
        <v>Temperature- Rearing, Temperature- Rearing, Temperature- Rearing</v>
      </c>
      <c r="H90" s="19" t="str">
        <f>IFERROR( VLOOKUP(A90,'[1]2021_Restoration'!C:L,10,FALSE), "NA")</f>
        <v>spring_chinook_AND_steelhead</v>
      </c>
      <c r="I90" s="3">
        <f>IFERROR( VLOOKUP(A90,'[1]2022_Restoration'!A:J,5,FALSE), "NA")</f>
        <v>1</v>
      </c>
      <c r="J90" s="3" t="str">
        <f>IFERROR( VLOOKUP(A90,'[1]2022_Restoration'!A:L,11,FALSE), "NA")</f>
        <v>Cover- Wood,Floodplain Connectivity,Temperature- Rearing, Flow- Summer Base Flow,Off-Channel/Side-Channels,Riparian</v>
      </c>
      <c r="K90" s="20" t="str">
        <f>IFERROR( VLOOKUP(A90,'[1]2022_Restoration'!A:L,6,FALSE), "NA")</f>
        <v>Spring Chinook,Steelhead</v>
      </c>
    </row>
    <row r="91" spans="1:11" x14ac:dyDescent="0.25">
      <c r="A91" s="26" t="s">
        <v>124</v>
      </c>
      <c r="B91" s="22" t="s">
        <v>125</v>
      </c>
      <c r="C91" s="22" t="s">
        <v>936</v>
      </c>
      <c r="D91" s="23" t="s">
        <v>35</v>
      </c>
      <c r="E91" s="24" t="str">
        <f>VLOOKUP(C91,'[1]2012_2020_Restoration_Priority'!B:D,2,FALSE)</f>
        <v>Not a priority at this time</v>
      </c>
      <c r="F91" s="25" t="str">
        <f>VLOOKUP(C91,'[1]2012_2020_Restoration_Priority'!B:D,3,FALSE)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91" s="18" t="str">
        <f>IFERROR( VLOOKUP(A91,'[1]2021_Restoration'!C:L,3,FALSE), "NA")</f>
        <v>Flow- Summer Base Flow, Flow- Summer Base Flow</v>
      </c>
      <c r="H91" s="19" t="str">
        <f>IFERROR( VLOOKUP(A91,'[1]2021_Restoration'!C:L,10,FALSE), "NA")</f>
        <v>spring_chinook_AND_steelhead</v>
      </c>
      <c r="I91" s="3">
        <f>IFERROR( VLOOKUP(A91,'[1]2022_Restoration'!A:J,5,FALSE), "NA")</f>
        <v>2</v>
      </c>
      <c r="J91" s="3" t="str">
        <f>IFERROR( VLOOKUP(A91,'[1]2022_Restoration'!A:L,11,FALSE), "NA")</f>
        <v>Off-Channel/Side-Channels, Stability,Coarse Substrate,Flow- Summer Base Flow,Pool Quantity and Quality,Riparian</v>
      </c>
      <c r="K91" s="20" t="str">
        <f>IFERROR( VLOOKUP(A91,'[1]2022_Restoration'!A:L,6,FALSE), "NA")</f>
        <v>Spring Chinook,Steelhead</v>
      </c>
    </row>
    <row r="92" spans="1:11" x14ac:dyDescent="0.25">
      <c r="A92" s="26" t="s">
        <v>128</v>
      </c>
      <c r="B92" s="22" t="s">
        <v>125</v>
      </c>
      <c r="C92" s="22" t="s">
        <v>936</v>
      </c>
      <c r="D92" s="23" t="s">
        <v>35</v>
      </c>
      <c r="E92" s="24" t="str">
        <f>VLOOKUP(C92,'[1]2012_2020_Restoration_Priority'!B:D,2,FALSE)</f>
        <v>Not a priority at this time</v>
      </c>
      <c r="F92" s="25" t="str">
        <f>VLOOKUP(C92,'[1]2012_2020_Restoration_Priority'!B:D,3,FALSE)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92" s="18" t="str">
        <f>IFERROR( VLOOKUP(A92,'[1]2021_Restoration'!C:L,3,FALSE), "NA")</f>
        <v>Flow- Summer Base Flow, Flow- Summer Base Flow</v>
      </c>
      <c r="H92" s="19" t="str">
        <f>IFERROR( VLOOKUP(A92,'[1]2021_Restoration'!C:L,10,FALSE), "NA")</f>
        <v>spring_chinook_AND_steelhead</v>
      </c>
      <c r="I92" s="3">
        <f>IFERROR( VLOOKUP(A92,'[1]2022_Restoration'!A:J,5,FALSE), "NA")</f>
        <v>1</v>
      </c>
      <c r="J92" s="3" t="str">
        <f>IFERROR( VLOOKUP(A92,'[1]2022_Restoration'!A:L,11,FALSE), "NA")</f>
        <v>NA, Stability,Coarse Substrate,Flow- Summer Base Flow,Pool Quantity and Quality,Riparian</v>
      </c>
      <c r="K92" s="20" t="str">
        <f>IFERROR( VLOOKUP(A92,'[1]2022_Restoration'!A:L,6,FALSE), "NA")</f>
        <v>Spring Chinook,Steelhead</v>
      </c>
    </row>
    <row r="93" spans="1:11" x14ac:dyDescent="0.25">
      <c r="A93" s="26" t="s">
        <v>997</v>
      </c>
      <c r="B93" s="22" t="s">
        <v>125</v>
      </c>
      <c r="C93" s="22" t="s">
        <v>936</v>
      </c>
      <c r="D93" s="23" t="s">
        <v>35</v>
      </c>
      <c r="E93" s="24" t="str">
        <f>VLOOKUP(C93,'[1]2012_2020_Restoration_Priority'!B:D,2,FALSE)</f>
        <v>Not a priority at this time</v>
      </c>
      <c r="F93" s="25" t="str">
        <f>VLOOKUP(C93,'[1]2012_2020_Restoration_Priority'!B:D,3,FALSE)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93" s="18" t="str">
        <f>IFERROR( VLOOKUP(A93,'[1]2021_Restoration'!C:L,3,FALSE), "NA")</f>
        <v>NA</v>
      </c>
      <c r="H93" s="19" t="str">
        <f>IFERROR( VLOOKUP(A93,'[1]2021_Restoration'!C:L,10,FALSE), "NA")</f>
        <v>NA</v>
      </c>
      <c r="I93" s="3" t="str">
        <f>IFERROR( VLOOKUP(A93,'[1]2022_Restoration'!A:J,5,FALSE), "NA")</f>
        <v>NA</v>
      </c>
      <c r="J93" s="3" t="str">
        <f>IFERROR( VLOOKUP(A93,'[1]2022_Restoration'!A:L,11,FALSE), "NA")</f>
        <v>NA</v>
      </c>
      <c r="K93" s="20" t="str">
        <f>IFERROR( VLOOKUP(A93,'[1]2022_Restoration'!A:L,6,FALSE), "NA")</f>
        <v>NA</v>
      </c>
    </row>
    <row r="94" spans="1:11" x14ac:dyDescent="0.25">
      <c r="A94" s="26" t="s">
        <v>998</v>
      </c>
      <c r="B94" s="22" t="s">
        <v>125</v>
      </c>
      <c r="C94" s="22" t="s">
        <v>936</v>
      </c>
      <c r="D94" s="23" t="s">
        <v>35</v>
      </c>
      <c r="E94" s="24" t="str">
        <f>VLOOKUP(C94,'[1]2012_2020_Restoration_Priority'!B:D,2,FALSE)</f>
        <v>Not a priority at this time</v>
      </c>
      <c r="F94" s="25" t="str">
        <f>VLOOKUP(C94,'[1]2012_2020_Restoration_Priority'!B:D,3,FALSE)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94" s="18" t="str">
        <f>IFERROR( VLOOKUP(A94,'[1]2021_Restoration'!C:L,3,FALSE), "NA")</f>
        <v>NA</v>
      </c>
      <c r="H94" s="19" t="str">
        <f>IFERROR( VLOOKUP(A94,'[1]2021_Restoration'!C:L,10,FALSE), "NA")</f>
        <v>NA</v>
      </c>
      <c r="I94" s="3" t="str">
        <f>IFERROR( VLOOKUP(A94,'[1]2022_Restoration'!A:J,5,FALSE), "NA")</f>
        <v>NA</v>
      </c>
      <c r="J94" s="3" t="str">
        <f>IFERROR( VLOOKUP(A94,'[1]2022_Restoration'!A:L,11,FALSE), "NA")</f>
        <v>NA</v>
      </c>
      <c r="K94" s="20" t="str">
        <f>IFERROR( VLOOKUP(A94,'[1]2022_Restoration'!A:L,6,FALSE), "NA")</f>
        <v>NA</v>
      </c>
    </row>
    <row r="95" spans="1:11" x14ac:dyDescent="0.25">
      <c r="A95" s="26" t="s">
        <v>999</v>
      </c>
      <c r="B95" s="22" t="s">
        <v>125</v>
      </c>
      <c r="C95" s="22" t="s">
        <v>936</v>
      </c>
      <c r="D95" s="23" t="s">
        <v>35</v>
      </c>
      <c r="E95" s="24" t="str">
        <f>VLOOKUP(C95,'[1]2012_2020_Restoration_Priority'!B:D,2,FALSE)</f>
        <v>Not a priority at this time</v>
      </c>
      <c r="F95" s="25" t="str">
        <f>VLOOKUP(C95,'[1]2012_2020_Restoration_Priority'!B:D,3,FALSE)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95" s="18" t="str">
        <f>IFERROR( VLOOKUP(A95,'[1]2021_Restoration'!C:L,3,FALSE), "NA")</f>
        <v>NA</v>
      </c>
      <c r="H95" s="19" t="str">
        <f>IFERROR( VLOOKUP(A95,'[1]2021_Restoration'!C:L,10,FALSE), "NA")</f>
        <v>NA</v>
      </c>
      <c r="I95" s="3" t="str">
        <f>IFERROR( VLOOKUP(A95,'[1]2022_Restoration'!A:J,5,FALSE), "NA")</f>
        <v>NA</v>
      </c>
      <c r="J95" s="3" t="str">
        <f>IFERROR( VLOOKUP(A95,'[1]2022_Restoration'!A:L,11,FALSE), "NA")</f>
        <v>NA</v>
      </c>
      <c r="K95" s="20" t="str">
        <f>IFERROR( VLOOKUP(A95,'[1]2022_Restoration'!A:L,6,FALSE), "NA")</f>
        <v>NA</v>
      </c>
    </row>
    <row r="96" spans="1:11" x14ac:dyDescent="0.25">
      <c r="A96" s="21" t="s">
        <v>660</v>
      </c>
      <c r="B96" s="22" t="s">
        <v>661</v>
      </c>
      <c r="C96" s="22" t="s">
        <v>932</v>
      </c>
      <c r="D96" s="23" t="s">
        <v>66</v>
      </c>
      <c r="E96" s="24" t="str">
        <f>VLOOKUP(C96,'[1]2012_2020_Restoration_Priority'!B:D,2,FALSE)</f>
        <v>Not a priority at this time</v>
      </c>
      <c r="F96" s="25" t="str">
        <f>VLOOKUP(C96,'[1]2012_2020_Restoration_Priority'!B:D,3,FALSE)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96" s="18" t="str">
        <f>IFERROR( VLOOKUP(A96,'[1]2021_Restoration'!C:L,3,FALSE), "NA")</f>
        <v>NA</v>
      </c>
      <c r="H96" s="19" t="str">
        <f>IFERROR( VLOOKUP(A96,'[1]2021_Restoration'!C:L,10,FALSE), "NA")</f>
        <v>NA</v>
      </c>
      <c r="I96" s="3" t="str">
        <f>IFERROR( VLOOKUP(A96,'[1]2022_Restoration'!A:J,5,FALSE), "NA")</f>
        <v>NA</v>
      </c>
      <c r="J96" s="3" t="str">
        <f>IFERROR( VLOOKUP(A96,'[1]2022_Restoration'!A:L,11,FALSE), "NA")</f>
        <v>NA</v>
      </c>
      <c r="K96" s="20" t="str">
        <f>IFERROR( VLOOKUP(A96,'[1]2022_Restoration'!A:L,6,FALSE), "NA")</f>
        <v>NA</v>
      </c>
    </row>
    <row r="97" spans="1:11" x14ac:dyDescent="0.25">
      <c r="A97" s="21" t="s">
        <v>665</v>
      </c>
      <c r="B97" s="22" t="s">
        <v>661</v>
      </c>
      <c r="C97" s="22" t="s">
        <v>932</v>
      </c>
      <c r="D97" s="23" t="s">
        <v>66</v>
      </c>
      <c r="E97" s="24" t="str">
        <f>VLOOKUP(C97,'[1]2012_2020_Restoration_Priority'!B:D,2,FALSE)</f>
        <v>Not a priority at this time</v>
      </c>
      <c r="F97" s="25" t="str">
        <f>VLOOKUP(C97,'[1]2012_2020_Restoration_Priority'!B:D,3,FALSE)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97" s="18" t="str">
        <f>IFERROR( VLOOKUP(A97,'[1]2021_Restoration'!C:L,3,FALSE), "NA")</f>
        <v>NA</v>
      </c>
      <c r="H97" s="19" t="str">
        <f>IFERROR( VLOOKUP(A97,'[1]2021_Restoration'!C:L,10,FALSE), "NA")</f>
        <v>NA</v>
      </c>
      <c r="I97" s="3" t="str">
        <f>IFERROR( VLOOKUP(A97,'[1]2022_Restoration'!A:J,5,FALSE), "NA")</f>
        <v>NA</v>
      </c>
      <c r="J97" s="3" t="str">
        <f>IFERROR( VLOOKUP(A97,'[1]2022_Restoration'!A:L,11,FALSE), "NA")</f>
        <v>NA</v>
      </c>
      <c r="K97" s="20" t="str">
        <f>IFERROR( VLOOKUP(A97,'[1]2022_Restoration'!A:L,6,FALSE), "NA")</f>
        <v>NA</v>
      </c>
    </row>
    <row r="98" spans="1:11" x14ac:dyDescent="0.25">
      <c r="A98" s="21" t="s">
        <v>668</v>
      </c>
      <c r="B98" s="22" t="s">
        <v>661</v>
      </c>
      <c r="C98" s="22" t="s">
        <v>932</v>
      </c>
      <c r="D98" s="23" t="s">
        <v>66</v>
      </c>
      <c r="E98" s="24" t="str">
        <f>VLOOKUP(C98,'[1]2012_2020_Restoration_Priority'!B:D,2,FALSE)</f>
        <v>Not a priority at this time</v>
      </c>
      <c r="F98" s="25" t="str">
        <f>VLOOKUP(C98,'[1]2012_2020_Restoration_Priority'!B:D,3,FALSE)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98" s="18" t="str">
        <f>IFERROR( VLOOKUP(A98,'[1]2021_Restoration'!C:L,3,FALSE), "NA")</f>
        <v>NA</v>
      </c>
      <c r="H98" s="19" t="str">
        <f>IFERROR( VLOOKUP(A98,'[1]2021_Restoration'!C:L,10,FALSE), "NA")</f>
        <v>NA</v>
      </c>
      <c r="I98" s="3" t="str">
        <f>IFERROR( VLOOKUP(A98,'[1]2022_Restoration'!A:J,5,FALSE), "NA")</f>
        <v>NA</v>
      </c>
      <c r="J98" s="3" t="str">
        <f>IFERROR( VLOOKUP(A98,'[1]2022_Restoration'!A:L,11,FALSE), "NA")</f>
        <v>NA</v>
      </c>
      <c r="K98" s="20" t="str">
        <f>IFERROR( VLOOKUP(A98,'[1]2022_Restoration'!A:L,6,FALSE), "NA")</f>
        <v>NA</v>
      </c>
    </row>
    <row r="99" spans="1:11" x14ac:dyDescent="0.25">
      <c r="A99" s="21" t="s">
        <v>670</v>
      </c>
      <c r="B99" s="22" t="s">
        <v>661</v>
      </c>
      <c r="C99" s="22" t="s">
        <v>932</v>
      </c>
      <c r="D99" s="23" t="s">
        <v>66</v>
      </c>
      <c r="E99" s="24" t="str">
        <f>VLOOKUP(C99,'[1]2012_2020_Restoration_Priority'!B:D,2,FALSE)</f>
        <v>Not a priority at this time</v>
      </c>
      <c r="F99" s="25" t="str">
        <f>VLOOKUP(C99,'[1]2012_2020_Restoration_Priority'!B:D,3,FALSE)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99" s="18" t="str">
        <f>IFERROR( VLOOKUP(A99,'[1]2021_Restoration'!C:L,3,FALSE), "NA")</f>
        <v>NA</v>
      </c>
      <c r="H99" s="19" t="str">
        <f>IFERROR( VLOOKUP(A99,'[1]2021_Restoration'!C:L,10,FALSE), "NA")</f>
        <v>NA</v>
      </c>
      <c r="I99" s="3" t="str">
        <f>IFERROR( VLOOKUP(A99,'[1]2022_Restoration'!A:J,5,FALSE), "NA")</f>
        <v>NA</v>
      </c>
      <c r="J99" s="3" t="str">
        <f>IFERROR( VLOOKUP(A99,'[1]2022_Restoration'!A:L,11,FALSE), "NA")</f>
        <v>NA</v>
      </c>
      <c r="K99" s="20" t="str">
        <f>IFERROR( VLOOKUP(A99,'[1]2022_Restoration'!A:L,6,FALSE), "NA")</f>
        <v>NA</v>
      </c>
    </row>
    <row r="100" spans="1:11" x14ac:dyDescent="0.25">
      <c r="A100" s="21" t="s">
        <v>1000</v>
      </c>
      <c r="B100" s="22" t="s">
        <v>1001</v>
      </c>
      <c r="C100" s="22" t="s">
        <v>1001</v>
      </c>
      <c r="D100" s="23" t="s">
        <v>4</v>
      </c>
      <c r="E100" s="24">
        <f>VLOOKUP(C100,'[1]2012_2020_Restoration_Priority'!B:D,2,FALSE)</f>
        <v>23</v>
      </c>
      <c r="F100" s="25" t="str">
        <f>VLOOKUP(C100,'[1]2012_2020_Restoration_Priority'!B:D,3,FALSE)</f>
        <v>1. Water Quantity (Decreased Water Quantity): Determine if you can change source point of water withdrawal (to wells)
2. Habitat Quantity (Anthropogenic Barrier): Barrier at mouth precludes access by most juvenile but appears to be a natural condition; 2-culverts represent potential passage barriers to juvenile fish attempting to move upstream
3. Sediment Conditions (Increased Sediment Quantity): Riparian habitat is almost completely missing from lower 0.3 miles of stream on private property due to livestock.
4. Riparian Condition: Riparian habitat is almost completely missing from lower 0.3 miles of stream on private property due to livestock.</v>
      </c>
      <c r="G100" s="18" t="str">
        <f>IFERROR( VLOOKUP(A100,'[1]2021_Restoration'!C:L,3,FALSE), "NA")</f>
        <v>NA</v>
      </c>
      <c r="H100" s="19" t="str">
        <f>IFERROR( VLOOKUP(A100,'[1]2021_Restoration'!C:L,10,FALSE), "NA")</f>
        <v>NA</v>
      </c>
      <c r="I100" s="3" t="str">
        <f>IFERROR( VLOOKUP(A100,'[1]2022_Restoration'!A:J,5,FALSE), "NA")</f>
        <v>NA</v>
      </c>
      <c r="J100" s="3" t="str">
        <f>IFERROR( VLOOKUP(A100,'[1]2022_Restoration'!A:L,11,FALSE), "NA")</f>
        <v>NA</v>
      </c>
      <c r="K100" s="20" t="str">
        <f>IFERROR( VLOOKUP(A100,'[1]2022_Restoration'!A:L,6,FALSE), "NA")</f>
        <v>NA</v>
      </c>
    </row>
    <row r="101" spans="1:11" x14ac:dyDescent="0.25">
      <c r="A101" s="21" t="s">
        <v>671</v>
      </c>
      <c r="B101" s="22" t="s">
        <v>672</v>
      </c>
      <c r="C101" s="22" t="s">
        <v>947</v>
      </c>
      <c r="D101" s="23" t="s">
        <v>66</v>
      </c>
      <c r="E101" s="24">
        <f>VLOOKUP(C101,'[1]2012_2020_Restoration_Priority'!B:D,2,FALSE)</f>
        <v>2</v>
      </c>
      <c r="F101" s="25" t="str">
        <f>VLOOKUP(C101,'[1]2012_2020_Restoration_Priority'!B:D,3,FALSE)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101" s="18" t="str">
        <f>IFERROR( VLOOKUP(A101,'[1]2021_Restoration'!C:L,3,FALSE), "NA")</f>
        <v>NA</v>
      </c>
      <c r="H101" s="19" t="str">
        <f>IFERROR( VLOOKUP(A101,'[1]2021_Restoration'!C:L,10,FALSE), "NA")</f>
        <v>NA</v>
      </c>
      <c r="I101" s="3" t="str">
        <f>IFERROR( VLOOKUP(A101,'[1]2022_Restoration'!A:J,5,FALSE), "NA")</f>
        <v>NA</v>
      </c>
      <c r="J101" s="3" t="str">
        <f>IFERROR( VLOOKUP(A101,'[1]2022_Restoration'!A:L,11,FALSE), "NA")</f>
        <v>NA</v>
      </c>
      <c r="K101" s="20" t="str">
        <f>IFERROR( VLOOKUP(A101,'[1]2022_Restoration'!A:L,6,FALSE), "NA")</f>
        <v>NA</v>
      </c>
    </row>
    <row r="102" spans="1:11" x14ac:dyDescent="0.25">
      <c r="A102" s="21" t="s">
        <v>676</v>
      </c>
      <c r="B102" s="22" t="s">
        <v>672</v>
      </c>
      <c r="C102" s="22" t="s">
        <v>947</v>
      </c>
      <c r="D102" s="23" t="s">
        <v>66</v>
      </c>
      <c r="E102" s="24">
        <f>VLOOKUP(C102,'[1]2012_2020_Restoration_Priority'!B:D,2,FALSE)</f>
        <v>2</v>
      </c>
      <c r="F102" s="25" t="str">
        <f>VLOOKUP(C102,'[1]2012_2020_Restoration_Priority'!B:D,3,FALSE)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102" s="18" t="str">
        <f>IFERROR( VLOOKUP(A102,'[1]2021_Restoration'!C:L,3,FALSE), "NA")</f>
        <v>NA</v>
      </c>
      <c r="H102" s="19" t="str">
        <f>IFERROR( VLOOKUP(A102,'[1]2021_Restoration'!C:L,10,FALSE), "NA")</f>
        <v>NA</v>
      </c>
      <c r="I102" s="3" t="str">
        <f>IFERROR( VLOOKUP(A102,'[1]2022_Restoration'!A:J,5,FALSE), "NA")</f>
        <v>NA</v>
      </c>
      <c r="J102" s="3" t="str">
        <f>IFERROR( VLOOKUP(A102,'[1]2022_Restoration'!A:L,11,FALSE), "NA")</f>
        <v>NA</v>
      </c>
      <c r="K102" s="20" t="str">
        <f>IFERROR( VLOOKUP(A102,'[1]2022_Restoration'!A:L,6,FALSE), "NA")</f>
        <v>NA</v>
      </c>
    </row>
    <row r="103" spans="1:11" x14ac:dyDescent="0.25">
      <c r="A103" s="21" t="s">
        <v>679</v>
      </c>
      <c r="B103" s="22" t="s">
        <v>672</v>
      </c>
      <c r="C103" s="22" t="s">
        <v>947</v>
      </c>
      <c r="D103" s="23" t="s">
        <v>66</v>
      </c>
      <c r="E103" s="24">
        <f>VLOOKUP(C103,'[1]2012_2020_Restoration_Priority'!B:D,2,FALSE)</f>
        <v>2</v>
      </c>
      <c r="F103" s="25" t="str">
        <f>VLOOKUP(C103,'[1]2012_2020_Restoration_Priority'!B:D,3,FALSE)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103" s="18" t="str">
        <f>IFERROR( VLOOKUP(A103,'[1]2021_Restoration'!C:L,3,FALSE), "NA")</f>
        <v>NA</v>
      </c>
      <c r="H103" s="19" t="str">
        <f>IFERROR( VLOOKUP(A103,'[1]2021_Restoration'!C:L,10,FALSE), "NA")</f>
        <v>NA</v>
      </c>
      <c r="I103" s="3" t="str">
        <f>IFERROR( VLOOKUP(A103,'[1]2022_Restoration'!A:J,5,FALSE), "NA")</f>
        <v>NA</v>
      </c>
      <c r="J103" s="3" t="str">
        <f>IFERROR( VLOOKUP(A103,'[1]2022_Restoration'!A:L,11,FALSE), "NA")</f>
        <v>NA</v>
      </c>
      <c r="K103" s="20" t="str">
        <f>IFERROR( VLOOKUP(A103,'[1]2022_Restoration'!A:L,6,FALSE), "NA")</f>
        <v>NA</v>
      </c>
    </row>
    <row r="104" spans="1:11" x14ac:dyDescent="0.25">
      <c r="A104" s="21" t="s">
        <v>681</v>
      </c>
      <c r="B104" s="22" t="s">
        <v>672</v>
      </c>
      <c r="C104" s="22" t="s">
        <v>947</v>
      </c>
      <c r="D104" s="23" t="s">
        <v>66</v>
      </c>
      <c r="E104" s="24">
        <f>VLOOKUP(C104,'[1]2012_2020_Restoration_Priority'!B:D,2,FALSE)</f>
        <v>2</v>
      </c>
      <c r="F104" s="25" t="str">
        <f>VLOOKUP(C104,'[1]2012_2020_Restoration_Priority'!B:D,3,FALSE)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104" s="18" t="str">
        <f>IFERROR( VLOOKUP(A104,'[1]2021_Restoration'!C:L,3,FALSE), "NA")</f>
        <v>NA</v>
      </c>
      <c r="H104" s="19" t="str">
        <f>IFERROR( VLOOKUP(A104,'[1]2021_Restoration'!C:L,10,FALSE), "NA")</f>
        <v>NA</v>
      </c>
      <c r="I104" s="3" t="str">
        <f>IFERROR( VLOOKUP(A104,'[1]2022_Restoration'!A:J,5,FALSE), "NA")</f>
        <v>NA</v>
      </c>
      <c r="J104" s="3" t="str">
        <f>IFERROR( VLOOKUP(A104,'[1]2022_Restoration'!A:L,11,FALSE), "NA")</f>
        <v>NA</v>
      </c>
      <c r="K104" s="20" t="str">
        <f>IFERROR( VLOOKUP(A104,'[1]2022_Restoration'!A:L,6,FALSE), "NA")</f>
        <v>NA</v>
      </c>
    </row>
    <row r="105" spans="1:11" x14ac:dyDescent="0.25">
      <c r="A105" s="21" t="s">
        <v>682</v>
      </c>
      <c r="B105" s="22" t="s">
        <v>672</v>
      </c>
      <c r="C105" s="22" t="s">
        <v>947</v>
      </c>
      <c r="D105" s="23" t="s">
        <v>66</v>
      </c>
      <c r="E105" s="24">
        <f>VLOOKUP(C105,'[1]2012_2020_Restoration_Priority'!B:D,2,FALSE)</f>
        <v>2</v>
      </c>
      <c r="F105" s="25" t="str">
        <f>VLOOKUP(C105,'[1]2012_2020_Restoration_Priority'!B:D,3,FALSE)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105" s="18" t="str">
        <f>IFERROR( VLOOKUP(A105,'[1]2021_Restoration'!C:L,3,FALSE), "NA")</f>
        <v>NA</v>
      </c>
      <c r="H105" s="19" t="str">
        <f>IFERROR( VLOOKUP(A105,'[1]2021_Restoration'!C:L,10,FALSE), "NA")</f>
        <v>NA</v>
      </c>
      <c r="I105" s="3" t="str">
        <f>IFERROR( VLOOKUP(A105,'[1]2022_Restoration'!A:J,5,FALSE), "NA")</f>
        <v>NA</v>
      </c>
      <c r="J105" s="3" t="str">
        <f>IFERROR( VLOOKUP(A105,'[1]2022_Restoration'!A:L,11,FALSE), "NA")</f>
        <v>NA</v>
      </c>
      <c r="K105" s="20" t="str">
        <f>IFERROR( VLOOKUP(A105,'[1]2022_Restoration'!A:L,6,FALSE), "NA")</f>
        <v>NA</v>
      </c>
    </row>
    <row r="106" spans="1:11" x14ac:dyDescent="0.25">
      <c r="A106" s="21" t="s">
        <v>1002</v>
      </c>
      <c r="B106" s="22" t="s">
        <v>975</v>
      </c>
      <c r="C106" s="22" t="s">
        <v>932</v>
      </c>
      <c r="D106" s="23" t="s">
        <v>66</v>
      </c>
      <c r="E106" s="24" t="str">
        <f>VLOOKUP(C106,'[1]2012_2020_Restoration_Priority'!B:D,2,FALSE)</f>
        <v>Not a priority at this time</v>
      </c>
      <c r="F106" s="25" t="str">
        <f>VLOOKUP(C106,'[1]2012_2020_Restoration_Priority'!B:D,3,FALSE)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06" s="18" t="str">
        <f>IFERROR( VLOOKUP(A106,'[1]2021_Restoration'!C:L,3,FALSE), "NA")</f>
        <v>NA</v>
      </c>
      <c r="H106" s="19" t="str">
        <f>IFERROR( VLOOKUP(A106,'[1]2021_Restoration'!C:L,10,FALSE), "NA")</f>
        <v>NA</v>
      </c>
      <c r="I106" s="3" t="str">
        <f>IFERROR( VLOOKUP(A106,'[1]2022_Restoration'!A:J,5,FALSE), "NA")</f>
        <v>NA</v>
      </c>
      <c r="J106" s="3" t="str">
        <f>IFERROR( VLOOKUP(A106,'[1]2022_Restoration'!A:L,11,FALSE), "NA")</f>
        <v>NA</v>
      </c>
      <c r="K106" s="20" t="str">
        <f>IFERROR( VLOOKUP(A106,'[1]2022_Restoration'!A:L,6,FALSE), "NA")</f>
        <v>NA</v>
      </c>
    </row>
    <row r="107" spans="1:11" x14ac:dyDescent="0.25">
      <c r="A107" s="21" t="s">
        <v>130</v>
      </c>
      <c r="B107" s="22" t="s">
        <v>131</v>
      </c>
      <c r="C107" s="22" t="s">
        <v>932</v>
      </c>
      <c r="D107" s="23" t="s">
        <v>66</v>
      </c>
      <c r="E107" s="24" t="str">
        <f>VLOOKUP(C107,'[1]2012_2020_Restoration_Priority'!B:D,2,FALSE)</f>
        <v>Not a priority at this time</v>
      </c>
      <c r="F107" s="25" t="str">
        <f>VLOOKUP(C107,'[1]2012_2020_Restoration_Priority'!B:D,3,FALSE)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07" s="18" t="str">
        <f>IFERROR( VLOOKUP(A107,'[1]2021_Restoration'!C:L,3,FALSE), "NA")</f>
        <v>Cover- Wood, Cover- Wood, Pool Quantity &amp; Quality, Cover- Wood</v>
      </c>
      <c r="H107" s="19" t="str">
        <f>IFERROR( VLOOKUP(A107,'[1]2021_Restoration'!C:L,10,FALSE), "NA")</f>
        <v>spring_chinook</v>
      </c>
      <c r="I107" s="3">
        <f>IFERROR( VLOOKUP(A107,'[1]2022_Restoration'!A:J,5,FALSE), "NA")</f>
        <v>1</v>
      </c>
      <c r="J107" s="3" t="str">
        <f>IFERROR( VLOOKUP(A107,'[1]2022_Restoration'!A:L,11,FALSE), "NA")</f>
        <v>Cover- Wood,Flow- Summer Base Flow,Off-Channel/Side-Channels,Temperature- Rearing, Stability,Floodplain Connectivity</v>
      </c>
      <c r="K107" s="20" t="str">
        <f>IFERROR( VLOOKUP(A107,'[1]2022_Restoration'!A:L,6,FALSE), "NA")</f>
        <v>Spring Chinook</v>
      </c>
    </row>
    <row r="108" spans="1:11" x14ac:dyDescent="0.25">
      <c r="A108" s="21" t="s">
        <v>135</v>
      </c>
      <c r="B108" s="22" t="s">
        <v>131</v>
      </c>
      <c r="C108" s="22" t="s">
        <v>932</v>
      </c>
      <c r="D108" s="23" t="s">
        <v>66</v>
      </c>
      <c r="E108" s="24" t="str">
        <f>VLOOKUP(C108,'[1]2012_2020_Restoration_Priority'!B:D,2,FALSE)</f>
        <v>Not a priority at this time</v>
      </c>
      <c r="F108" s="25" t="str">
        <f>VLOOKUP(C108,'[1]2012_2020_Restoration_Priority'!B:D,3,FALSE)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08" s="18" t="str">
        <f>IFERROR( VLOOKUP(A108,'[1]2021_Restoration'!C:L,3,FALSE), "NA")</f>
        <v>Cover- Wood, Cover- Wood, Cover- Wood</v>
      </c>
      <c r="H108" s="19" t="str">
        <f>IFERROR( VLOOKUP(A108,'[1]2021_Restoration'!C:L,10,FALSE), "NA")</f>
        <v>spring_chinook</v>
      </c>
      <c r="I108" s="3">
        <f>IFERROR( VLOOKUP(A108,'[1]2022_Restoration'!A:J,5,FALSE), "NA")</f>
        <v>1</v>
      </c>
      <c r="J108" s="3" t="str">
        <f>IFERROR( VLOOKUP(A108,'[1]2022_Restoration'!A:L,11,FALSE), "NA")</f>
        <v>Cover- Wood,Flow- Summer Base Flow,Floodplain Connectivity,Off-Channel/Side-Channels,Temperature- Rearing, Stability,Riparian</v>
      </c>
      <c r="K108" s="20" t="str">
        <f>IFERROR( VLOOKUP(A108,'[1]2022_Restoration'!A:L,6,FALSE), "NA")</f>
        <v>Spring Chinook</v>
      </c>
    </row>
    <row r="109" spans="1:11" x14ac:dyDescent="0.25">
      <c r="A109" s="21" t="s">
        <v>138</v>
      </c>
      <c r="B109" s="22" t="s">
        <v>131</v>
      </c>
      <c r="C109" s="22" t="s">
        <v>932</v>
      </c>
      <c r="D109" s="23" t="s">
        <v>66</v>
      </c>
      <c r="E109" s="24" t="str">
        <f>VLOOKUP(C109,'[1]2012_2020_Restoration_Priority'!B:D,2,FALSE)</f>
        <v>Not a priority at this time</v>
      </c>
      <c r="F109" s="25" t="str">
        <f>VLOOKUP(C109,'[1]2012_2020_Restoration_Priority'!B:D,3,FALSE)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09" s="18" t="str">
        <f>IFERROR( VLOOKUP(A109,'[1]2021_Restoration'!C:L,3,FALSE), "NA")</f>
        <v>Cover- Wood, Cover- Wood, Pool Quantity &amp; Quality, Cover- Wood</v>
      </c>
      <c r="H109" s="19" t="str">
        <f>IFERROR( VLOOKUP(A109,'[1]2021_Restoration'!C:L,10,FALSE), "NA")</f>
        <v>spring_chinook</v>
      </c>
      <c r="I109" s="3">
        <f>IFERROR( VLOOKUP(A109,'[1]2022_Restoration'!A:J,5,FALSE), "NA")</f>
        <v>3</v>
      </c>
      <c r="J109" s="3" t="str">
        <f>IFERROR( VLOOKUP(A109,'[1]2022_Restoration'!A:L,11,FALSE), "NA")</f>
        <v>Cover- Wood,Flow- Summer Base Flow,Floodplain Connectivity,Off-Channel/Side-Channels, Temperature- Rearing</v>
      </c>
      <c r="K109" s="20" t="str">
        <f>IFERROR( VLOOKUP(A109,'[1]2022_Restoration'!A:L,6,FALSE), "NA")</f>
        <v>Spring Chinook</v>
      </c>
    </row>
    <row r="110" spans="1:11" x14ac:dyDescent="0.25">
      <c r="A110" s="21" t="s">
        <v>141</v>
      </c>
      <c r="B110" s="22" t="s">
        <v>131</v>
      </c>
      <c r="C110" s="22" t="s">
        <v>932</v>
      </c>
      <c r="D110" s="23" t="s">
        <v>66</v>
      </c>
      <c r="E110" s="24" t="str">
        <f>VLOOKUP(C110,'[1]2012_2020_Restoration_Priority'!B:D,2,FALSE)</f>
        <v>Not a priority at this time</v>
      </c>
      <c r="F110" s="25" t="str">
        <f>VLOOKUP(C110,'[1]2012_2020_Restoration_Priority'!B:D,3,FALSE)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10" s="18" t="str">
        <f>IFERROR( VLOOKUP(A110,'[1]2021_Restoration'!C:L,3,FALSE), "NA")</f>
        <v>Cover- Wood, Cover- Wood, Cover- Wood</v>
      </c>
      <c r="H110" s="19" t="str">
        <f>IFERROR( VLOOKUP(A110,'[1]2021_Restoration'!C:L,10,FALSE), "NA")</f>
        <v>spring_chinook</v>
      </c>
      <c r="I110" s="3">
        <f>IFERROR( VLOOKUP(A110,'[1]2022_Restoration'!A:J,5,FALSE), "NA")</f>
        <v>2</v>
      </c>
      <c r="J110" s="3" t="str">
        <f>IFERROR( VLOOKUP(A110,'[1]2022_Restoration'!A:L,11,FALSE), "NA")</f>
        <v>Cover- Wood,Flow- Summer Base Flow,Floodplain Connectivity,Off-Channel/Side-Channels,Temperature- Rearing, Riparian</v>
      </c>
      <c r="K110" s="20" t="str">
        <f>IFERROR( VLOOKUP(A110,'[1]2022_Restoration'!A:L,6,FALSE), "NA")</f>
        <v>Spring Chinook</v>
      </c>
    </row>
    <row r="111" spans="1:11" x14ac:dyDescent="0.25">
      <c r="A111" s="21" t="s">
        <v>144</v>
      </c>
      <c r="B111" s="22" t="s">
        <v>131</v>
      </c>
      <c r="C111" s="22" t="s">
        <v>932</v>
      </c>
      <c r="D111" s="23" t="s">
        <v>66</v>
      </c>
      <c r="E111" s="24" t="str">
        <f>VLOOKUP(C111,'[1]2012_2020_Restoration_Priority'!B:D,2,FALSE)</f>
        <v>Not a priority at this time</v>
      </c>
      <c r="F111" s="25" t="str">
        <f>VLOOKUP(C111,'[1]2012_2020_Restoration_Priority'!B:D,3,FALSE)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11" s="18" t="str">
        <f>IFERROR( VLOOKUP(A111,'[1]2021_Restoration'!C:L,3,FALSE), "NA")</f>
        <v>Cover- Wood, Cover- Wood, Pool Quantity &amp; Quality, Cover- Wood</v>
      </c>
      <c r="H111" s="19" t="str">
        <f>IFERROR( VLOOKUP(A111,'[1]2021_Restoration'!C:L,10,FALSE), "NA")</f>
        <v>spring_chinook</v>
      </c>
      <c r="I111" s="3">
        <f>IFERROR( VLOOKUP(A111,'[1]2022_Restoration'!A:J,5,FALSE), "NA")</f>
        <v>2</v>
      </c>
      <c r="J111" s="3" t="str">
        <f>IFERROR( VLOOKUP(A111,'[1]2022_Restoration'!A:L,11,FALSE), "NA")</f>
        <v>Cover- Wood,Flow- Summer Base Flow,Floodplain Connectivity,Off-Channel/Side-Channels,Pool Quantity and Quality,Temperature- Rearing, Riparian</v>
      </c>
      <c r="K111" s="20" t="str">
        <f>IFERROR( VLOOKUP(A111,'[1]2022_Restoration'!A:L,6,FALSE), "NA")</f>
        <v>Spring Chinook</v>
      </c>
    </row>
    <row r="112" spans="1:11" x14ac:dyDescent="0.25">
      <c r="A112" s="21" t="s">
        <v>146</v>
      </c>
      <c r="B112" s="22" t="s">
        <v>131</v>
      </c>
      <c r="C112" s="22" t="s">
        <v>932</v>
      </c>
      <c r="D112" s="23" t="s">
        <v>66</v>
      </c>
      <c r="E112" s="24" t="str">
        <f>VLOOKUP(C112,'[1]2012_2020_Restoration_Priority'!B:D,2,FALSE)</f>
        <v>Not a priority at this time</v>
      </c>
      <c r="F112" s="25" t="str">
        <f>VLOOKUP(C112,'[1]2012_2020_Restoration_Priority'!B:D,3,FALSE)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12" s="18" t="str">
        <f>IFERROR( VLOOKUP(A112,'[1]2021_Restoration'!C:L,3,FALSE), "NA")</f>
        <v>Cover- Wood, Cover- Wood, Pool Quantity &amp; Quality, Cover- Wood</v>
      </c>
      <c r="H112" s="19" t="str">
        <f>IFERROR( VLOOKUP(A112,'[1]2021_Restoration'!C:L,10,FALSE), "NA")</f>
        <v>spring_chinook</v>
      </c>
      <c r="I112" s="3">
        <f>IFERROR( VLOOKUP(A112,'[1]2022_Restoration'!A:J,5,FALSE), "NA")</f>
        <v>1</v>
      </c>
      <c r="J112" s="3" t="str">
        <f>IFERROR( VLOOKUP(A112,'[1]2022_Restoration'!A:L,11,FALSE), "NA")</f>
        <v>Cover- Wood,Flow- Summer Base Flow,Floodplain Connectivity,Off-Channel/Side-Channels, Pool Quantity and Quality</v>
      </c>
      <c r="K112" s="20" t="str">
        <f>IFERROR( VLOOKUP(A112,'[1]2022_Restoration'!A:L,6,FALSE), "NA")</f>
        <v>Spring Chinook</v>
      </c>
    </row>
    <row r="113" spans="1:11" x14ac:dyDescent="0.25">
      <c r="A113" s="21" t="s">
        <v>149</v>
      </c>
      <c r="B113" s="22" t="s">
        <v>131</v>
      </c>
      <c r="C113" s="22" t="s">
        <v>932</v>
      </c>
      <c r="D113" s="23" t="s">
        <v>66</v>
      </c>
      <c r="E113" s="24" t="str">
        <f>VLOOKUP(C113,'[1]2012_2020_Restoration_Priority'!B:D,2,FALSE)</f>
        <v>Not a priority at this time</v>
      </c>
      <c r="F113" s="25" t="str">
        <f>VLOOKUP(C113,'[1]2012_2020_Restoration_Priority'!B:D,3,FALSE)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13" s="18" t="str">
        <f>IFERROR( VLOOKUP(A113,'[1]2021_Restoration'!C:L,3,FALSE), "NA")</f>
        <v>Cover- Wood, Cover- Wood, Pool Quantity &amp; Quality, Cover- Wood</v>
      </c>
      <c r="H113" s="19" t="str">
        <f>IFERROR( VLOOKUP(A113,'[1]2021_Restoration'!C:L,10,FALSE), "NA")</f>
        <v>spring_chinook</v>
      </c>
      <c r="I113" s="3">
        <f>IFERROR( VLOOKUP(A113,'[1]2022_Restoration'!A:J,5,FALSE), "NA")</f>
        <v>3</v>
      </c>
      <c r="J113" s="3" t="str">
        <f>IFERROR( VLOOKUP(A113,'[1]2022_Restoration'!A:L,11,FALSE), "NA")</f>
        <v>Cover- Wood,Floodplain Connectivity,Temperature- Rearing, Off-Channel/Side-Channels,Pool Quantity and Quality</v>
      </c>
      <c r="K113" s="20" t="str">
        <f>IFERROR( VLOOKUP(A113,'[1]2022_Restoration'!A:L,6,FALSE), "NA")</f>
        <v>Spring Chinook</v>
      </c>
    </row>
    <row r="114" spans="1:11" x14ac:dyDescent="0.25">
      <c r="A114" s="21" t="s">
        <v>153</v>
      </c>
      <c r="B114" s="22" t="s">
        <v>154</v>
      </c>
      <c r="C114" s="22" t="s">
        <v>932</v>
      </c>
      <c r="D114" s="23" t="s">
        <v>66</v>
      </c>
      <c r="E114" s="24" t="str">
        <f>VLOOKUP(C114,'[1]2012_2020_Restoration_Priority'!B:D,2,FALSE)</f>
        <v>Not a priority at this time</v>
      </c>
      <c r="F114" s="25" t="str">
        <f>VLOOKUP(C114,'[1]2012_2020_Restoration_Priority'!B:D,3,FALSE)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14" s="18" t="str">
        <f>IFERROR( VLOOKUP(A114,'[1]2021_Restoration'!C:L,3,FALSE), "NA")</f>
        <v>NA</v>
      </c>
      <c r="H114" s="19" t="str">
        <f>IFERROR( VLOOKUP(A114,'[1]2021_Restoration'!C:L,10,FALSE), "NA")</f>
        <v>NA</v>
      </c>
      <c r="I114" s="3" t="str">
        <f>IFERROR( VLOOKUP(A114,'[1]2022_Restoration'!A:J,5,FALSE), "NA")</f>
        <v>NA</v>
      </c>
      <c r="J114" s="3" t="str">
        <f>IFERROR( VLOOKUP(A114,'[1]2022_Restoration'!A:L,11,FALSE), "NA")</f>
        <v>NA</v>
      </c>
      <c r="K114" s="20" t="str">
        <f>IFERROR( VLOOKUP(A114,'[1]2022_Restoration'!A:L,6,FALSE), "NA")</f>
        <v>NA</v>
      </c>
    </row>
    <row r="115" spans="1:11" x14ac:dyDescent="0.25">
      <c r="A115" s="21" t="s">
        <v>1003</v>
      </c>
      <c r="B115" s="22" t="s">
        <v>154</v>
      </c>
      <c r="C115" s="22" t="s">
        <v>932</v>
      </c>
      <c r="D115" s="23" t="s">
        <v>66</v>
      </c>
      <c r="E115" s="24" t="str">
        <f>VLOOKUP(C115,'[1]2012_2020_Restoration_Priority'!B:D,2,FALSE)</f>
        <v>Not a priority at this time</v>
      </c>
      <c r="F115" s="25" t="str">
        <f>VLOOKUP(C115,'[1]2012_2020_Restoration_Priority'!B:D,3,FALSE)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15" s="18" t="str">
        <f>IFERROR( VLOOKUP(A115,'[1]2021_Restoration'!C:L,3,FALSE), "NA")</f>
        <v>NA</v>
      </c>
      <c r="H115" s="19" t="str">
        <f>IFERROR( VLOOKUP(A115,'[1]2021_Restoration'!C:L,10,FALSE), "NA")</f>
        <v>NA</v>
      </c>
      <c r="I115" s="3" t="str">
        <f>IFERROR( VLOOKUP(A115,'[1]2022_Restoration'!A:J,5,FALSE), "NA")</f>
        <v>NA</v>
      </c>
      <c r="J115" s="3" t="str">
        <f>IFERROR( VLOOKUP(A115,'[1]2022_Restoration'!A:L,11,FALSE), "NA")</f>
        <v>NA</v>
      </c>
      <c r="K115" s="20" t="str">
        <f>IFERROR( VLOOKUP(A115,'[1]2022_Restoration'!A:L,6,FALSE), "NA")</f>
        <v>NA</v>
      </c>
    </row>
    <row r="116" spans="1:11" x14ac:dyDescent="0.25">
      <c r="A116" s="21" t="s">
        <v>1004</v>
      </c>
      <c r="B116" s="22" t="s">
        <v>154</v>
      </c>
      <c r="C116" s="22" t="s">
        <v>932</v>
      </c>
      <c r="D116" s="23" t="s">
        <v>66</v>
      </c>
      <c r="E116" s="24" t="str">
        <f>VLOOKUP(C116,'[1]2012_2020_Restoration_Priority'!B:D,2,FALSE)</f>
        <v>Not a priority at this time</v>
      </c>
      <c r="F116" s="25" t="str">
        <f>VLOOKUP(C116,'[1]2012_2020_Restoration_Priority'!B:D,3,FALSE)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16" s="18" t="str">
        <f>IFERROR( VLOOKUP(A116,'[1]2021_Restoration'!C:L,3,FALSE), "NA")</f>
        <v>NA</v>
      </c>
      <c r="H116" s="19" t="str">
        <f>IFERROR( VLOOKUP(A116,'[1]2021_Restoration'!C:L,10,FALSE), "NA")</f>
        <v>NA</v>
      </c>
      <c r="I116" s="3" t="str">
        <f>IFERROR( VLOOKUP(A116,'[1]2022_Restoration'!A:J,5,FALSE), "NA")</f>
        <v>NA</v>
      </c>
      <c r="J116" s="3" t="str">
        <f>IFERROR( VLOOKUP(A116,'[1]2022_Restoration'!A:L,11,FALSE), "NA")</f>
        <v>NA</v>
      </c>
      <c r="K116" s="20" t="str">
        <f>IFERROR( VLOOKUP(A116,'[1]2022_Restoration'!A:L,6,FALSE), "NA")</f>
        <v>NA</v>
      </c>
    </row>
    <row r="117" spans="1:11" x14ac:dyDescent="0.25">
      <c r="A117" s="21" t="s">
        <v>1005</v>
      </c>
      <c r="B117" s="22" t="s">
        <v>154</v>
      </c>
      <c r="C117" s="22" t="s">
        <v>932</v>
      </c>
      <c r="D117" s="23" t="s">
        <v>66</v>
      </c>
      <c r="E117" s="24" t="str">
        <f>VLOOKUP(C117,'[1]2012_2020_Restoration_Priority'!B:D,2,FALSE)</f>
        <v>Not a priority at this time</v>
      </c>
      <c r="F117" s="25" t="str">
        <f>VLOOKUP(C117,'[1]2012_2020_Restoration_Priority'!B:D,3,FALSE)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17" s="18" t="str">
        <f>IFERROR( VLOOKUP(A117,'[1]2021_Restoration'!C:L,3,FALSE), "NA")</f>
        <v>NA</v>
      </c>
      <c r="H117" s="19" t="str">
        <f>IFERROR( VLOOKUP(A117,'[1]2021_Restoration'!C:L,10,FALSE), "NA")</f>
        <v>NA</v>
      </c>
      <c r="I117" s="3" t="str">
        <f>IFERROR( VLOOKUP(A117,'[1]2022_Restoration'!A:J,5,FALSE), "NA")</f>
        <v>NA</v>
      </c>
      <c r="J117" s="3" t="str">
        <f>IFERROR( VLOOKUP(A117,'[1]2022_Restoration'!A:L,11,FALSE), "NA")</f>
        <v>NA</v>
      </c>
      <c r="K117" s="20" t="str">
        <f>IFERROR( VLOOKUP(A117,'[1]2022_Restoration'!A:L,6,FALSE), "NA")</f>
        <v>NA</v>
      </c>
    </row>
    <row r="118" spans="1:11" x14ac:dyDescent="0.25">
      <c r="A118" s="21" t="s">
        <v>1006</v>
      </c>
      <c r="B118" s="22" t="s">
        <v>1007</v>
      </c>
      <c r="C118" s="22" t="s">
        <v>932</v>
      </c>
      <c r="D118" s="23" t="s">
        <v>66</v>
      </c>
      <c r="E118" s="24" t="str">
        <f>VLOOKUP(C118,'[1]2012_2020_Restoration_Priority'!B:D,2,FALSE)</f>
        <v>Not a priority at this time</v>
      </c>
      <c r="F118" s="25" t="str">
        <f>VLOOKUP(C118,'[1]2012_2020_Restoration_Priority'!B:D,3,FALSE)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18" s="18" t="str">
        <f>IFERROR( VLOOKUP(A118,'[1]2021_Restoration'!C:L,3,FALSE), "NA")</f>
        <v>NA</v>
      </c>
      <c r="H118" s="19" t="str">
        <f>IFERROR( VLOOKUP(A118,'[1]2021_Restoration'!C:L,10,FALSE), "NA")</f>
        <v>NA</v>
      </c>
      <c r="I118" s="3" t="str">
        <f>IFERROR( VLOOKUP(A118,'[1]2022_Restoration'!A:J,5,FALSE), "NA")</f>
        <v>NA</v>
      </c>
      <c r="J118" s="3" t="str">
        <f>IFERROR( VLOOKUP(A118,'[1]2022_Restoration'!A:L,11,FALSE), "NA")</f>
        <v>NA</v>
      </c>
      <c r="K118" s="20" t="str">
        <f>IFERROR( VLOOKUP(A118,'[1]2022_Restoration'!A:L,6,FALSE), "NA")</f>
        <v>NA</v>
      </c>
    </row>
    <row r="119" spans="1:11" x14ac:dyDescent="0.25">
      <c r="A119" s="21" t="s">
        <v>1008</v>
      </c>
      <c r="B119" s="22" t="s">
        <v>1007</v>
      </c>
      <c r="C119" s="22" t="s">
        <v>932</v>
      </c>
      <c r="D119" s="23" t="s">
        <v>66</v>
      </c>
      <c r="E119" s="24" t="str">
        <f>VLOOKUP(C119,'[1]2012_2020_Restoration_Priority'!B:D,2,FALSE)</f>
        <v>Not a priority at this time</v>
      </c>
      <c r="F119" s="25" t="str">
        <f>VLOOKUP(C119,'[1]2012_2020_Restoration_Priority'!B:D,3,FALSE)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19" s="18" t="str">
        <f>IFERROR( VLOOKUP(A119,'[1]2021_Restoration'!C:L,3,FALSE), "NA")</f>
        <v>NA</v>
      </c>
      <c r="H119" s="19" t="str">
        <f>IFERROR( VLOOKUP(A119,'[1]2021_Restoration'!C:L,10,FALSE), "NA")</f>
        <v>NA</v>
      </c>
      <c r="I119" s="3" t="str">
        <f>IFERROR( VLOOKUP(A119,'[1]2022_Restoration'!A:J,5,FALSE), "NA")</f>
        <v>NA</v>
      </c>
      <c r="J119" s="3" t="str">
        <f>IFERROR( VLOOKUP(A119,'[1]2022_Restoration'!A:L,11,FALSE), "NA")</f>
        <v>NA</v>
      </c>
      <c r="K119" s="20" t="str">
        <f>IFERROR( VLOOKUP(A119,'[1]2022_Restoration'!A:L,6,FALSE), "NA")</f>
        <v>NA</v>
      </c>
    </row>
    <row r="120" spans="1:11" x14ac:dyDescent="0.25">
      <c r="A120" s="21" t="s">
        <v>1009</v>
      </c>
      <c r="B120" s="22" t="s">
        <v>1007</v>
      </c>
      <c r="C120" s="22" t="s">
        <v>932</v>
      </c>
      <c r="D120" s="23" t="s">
        <v>66</v>
      </c>
      <c r="E120" s="24" t="str">
        <f>VLOOKUP(C120,'[1]2012_2020_Restoration_Priority'!B:D,2,FALSE)</f>
        <v>Not a priority at this time</v>
      </c>
      <c r="F120" s="25" t="str">
        <f>VLOOKUP(C120,'[1]2012_2020_Restoration_Priority'!B:D,3,FALSE)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20" s="18" t="str">
        <f>IFERROR( VLOOKUP(A120,'[1]2021_Restoration'!C:L,3,FALSE), "NA")</f>
        <v>NA</v>
      </c>
      <c r="H120" s="19" t="str">
        <f>IFERROR( VLOOKUP(A120,'[1]2021_Restoration'!C:L,10,FALSE), "NA")</f>
        <v>NA</v>
      </c>
      <c r="I120" s="3" t="str">
        <f>IFERROR( VLOOKUP(A120,'[1]2022_Restoration'!A:J,5,FALSE), "NA")</f>
        <v>NA</v>
      </c>
      <c r="J120" s="3" t="str">
        <f>IFERROR( VLOOKUP(A120,'[1]2022_Restoration'!A:L,11,FALSE), "NA")</f>
        <v>NA</v>
      </c>
      <c r="K120" s="20" t="str">
        <f>IFERROR( VLOOKUP(A120,'[1]2022_Restoration'!A:L,6,FALSE), "NA")</f>
        <v>NA</v>
      </c>
    </row>
    <row r="121" spans="1:11" x14ac:dyDescent="0.25">
      <c r="A121" s="21" t="s">
        <v>1010</v>
      </c>
      <c r="B121" s="22" t="s">
        <v>1007</v>
      </c>
      <c r="C121" s="22" t="s">
        <v>932</v>
      </c>
      <c r="D121" s="23" t="s">
        <v>66</v>
      </c>
      <c r="E121" s="24" t="str">
        <f>VLOOKUP(C121,'[1]2012_2020_Restoration_Priority'!B:D,2,FALSE)</f>
        <v>Not a priority at this time</v>
      </c>
      <c r="F121" s="25" t="str">
        <f>VLOOKUP(C121,'[1]2012_2020_Restoration_Priority'!B:D,3,FALSE)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21" s="18" t="str">
        <f>IFERROR( VLOOKUP(A121,'[1]2021_Restoration'!C:L,3,FALSE), "NA")</f>
        <v>NA</v>
      </c>
      <c r="H121" s="19" t="str">
        <f>IFERROR( VLOOKUP(A121,'[1]2021_Restoration'!C:L,10,FALSE), "NA")</f>
        <v>NA</v>
      </c>
      <c r="I121" s="3" t="str">
        <f>IFERROR( VLOOKUP(A121,'[1]2022_Restoration'!A:J,5,FALSE), "NA")</f>
        <v>NA</v>
      </c>
      <c r="J121" s="3" t="str">
        <f>IFERROR( VLOOKUP(A121,'[1]2022_Restoration'!A:L,11,FALSE), "NA")</f>
        <v>NA</v>
      </c>
      <c r="K121" s="20" t="str">
        <f>IFERROR( VLOOKUP(A121,'[1]2022_Restoration'!A:L,6,FALSE), "NA")</f>
        <v>NA</v>
      </c>
    </row>
    <row r="122" spans="1:11" x14ac:dyDescent="0.25">
      <c r="A122" s="21" t="s">
        <v>1011</v>
      </c>
      <c r="B122" s="22" t="s">
        <v>1007</v>
      </c>
      <c r="C122" s="22" t="s">
        <v>932</v>
      </c>
      <c r="D122" s="23" t="s">
        <v>66</v>
      </c>
      <c r="E122" s="24" t="str">
        <f>VLOOKUP(C122,'[1]2012_2020_Restoration_Priority'!B:D,2,FALSE)</f>
        <v>Not a priority at this time</v>
      </c>
      <c r="F122" s="25" t="str">
        <f>VLOOKUP(C122,'[1]2012_2020_Restoration_Priority'!B:D,3,FALSE)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22" s="18" t="str">
        <f>IFERROR( VLOOKUP(A122,'[1]2021_Restoration'!C:L,3,FALSE), "NA")</f>
        <v>NA</v>
      </c>
      <c r="H122" s="19" t="str">
        <f>IFERROR( VLOOKUP(A122,'[1]2021_Restoration'!C:L,10,FALSE), "NA")</f>
        <v>NA</v>
      </c>
      <c r="I122" s="3" t="str">
        <f>IFERROR( VLOOKUP(A122,'[1]2022_Restoration'!A:J,5,FALSE), "NA")</f>
        <v>NA</v>
      </c>
      <c r="J122" s="3" t="str">
        <f>IFERROR( VLOOKUP(A122,'[1]2022_Restoration'!A:L,11,FALSE), "NA")</f>
        <v>NA</v>
      </c>
      <c r="K122" s="20" t="str">
        <f>IFERROR( VLOOKUP(A122,'[1]2022_Restoration'!A:L,6,FALSE), "NA")</f>
        <v>NA</v>
      </c>
    </row>
    <row r="123" spans="1:11" x14ac:dyDescent="0.25">
      <c r="A123" s="21" t="s">
        <v>1012</v>
      </c>
      <c r="B123" s="22" t="s">
        <v>1007</v>
      </c>
      <c r="C123" s="22" t="s">
        <v>932</v>
      </c>
      <c r="D123" s="23" t="s">
        <v>66</v>
      </c>
      <c r="E123" s="24" t="str">
        <f>VLOOKUP(C123,'[1]2012_2020_Restoration_Priority'!B:D,2,FALSE)</f>
        <v>Not a priority at this time</v>
      </c>
      <c r="F123" s="25" t="str">
        <f>VLOOKUP(C123,'[1]2012_2020_Restoration_Priority'!B:D,3,FALSE)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23" s="18" t="str">
        <f>IFERROR( VLOOKUP(A123,'[1]2021_Restoration'!C:L,3,FALSE), "NA")</f>
        <v>NA</v>
      </c>
      <c r="H123" s="19" t="str">
        <f>IFERROR( VLOOKUP(A123,'[1]2021_Restoration'!C:L,10,FALSE), "NA")</f>
        <v>NA</v>
      </c>
      <c r="I123" s="3" t="str">
        <f>IFERROR( VLOOKUP(A123,'[1]2022_Restoration'!A:J,5,FALSE), "NA")</f>
        <v>NA</v>
      </c>
      <c r="J123" s="3" t="str">
        <f>IFERROR( VLOOKUP(A123,'[1]2022_Restoration'!A:L,11,FALSE), "NA")</f>
        <v>NA</v>
      </c>
      <c r="K123" s="20" t="str">
        <f>IFERROR( VLOOKUP(A123,'[1]2022_Restoration'!A:L,6,FALSE), "NA")</f>
        <v>NA</v>
      </c>
    </row>
    <row r="124" spans="1:11" x14ac:dyDescent="0.25">
      <c r="A124" s="21" t="s">
        <v>683</v>
      </c>
      <c r="B124" s="22" t="s">
        <v>684</v>
      </c>
      <c r="C124" s="22" t="s">
        <v>684</v>
      </c>
      <c r="D124" s="23" t="s">
        <v>66</v>
      </c>
      <c r="E124" s="24" t="str">
        <f>VLOOKUP(C124,'[1]2012_2020_Restoration_Priority'!B:D,2,FALSE)</f>
        <v>Not a priority at this time</v>
      </c>
      <c r="F124" s="25" t="str">
        <f>VLOOKUP(C124,'[1]2012_2020_Restoration_Priority'!B:D,3,FALSE)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124" s="18" t="str">
        <f>IFERROR( VLOOKUP(A124,'[1]2021_Restoration'!C:L,3,FALSE), "NA")</f>
        <v>NA</v>
      </c>
      <c r="H124" s="19" t="str">
        <f>IFERROR( VLOOKUP(A124,'[1]2021_Restoration'!C:L,10,FALSE), "NA")</f>
        <v>NA</v>
      </c>
      <c r="I124" s="3" t="str">
        <f>IFERROR( VLOOKUP(A124,'[1]2022_Restoration'!A:J,5,FALSE), "NA")</f>
        <v>NA</v>
      </c>
      <c r="J124" s="3" t="str">
        <f>IFERROR( VLOOKUP(A124,'[1]2022_Restoration'!A:L,11,FALSE), "NA")</f>
        <v>NA</v>
      </c>
      <c r="K124" s="20" t="str">
        <f>IFERROR( VLOOKUP(A124,'[1]2022_Restoration'!A:L,6,FALSE), "NA")</f>
        <v>NA</v>
      </c>
    </row>
    <row r="125" spans="1:11" x14ac:dyDescent="0.25">
      <c r="A125" s="21" t="s">
        <v>1013</v>
      </c>
      <c r="B125" s="22" t="s">
        <v>684</v>
      </c>
      <c r="C125" s="22" t="s">
        <v>684</v>
      </c>
      <c r="D125" s="23" t="s">
        <v>66</v>
      </c>
      <c r="E125" s="24" t="str">
        <f>VLOOKUP(C125,'[1]2012_2020_Restoration_Priority'!B:D,2,FALSE)</f>
        <v>Not a priority at this time</v>
      </c>
      <c r="F125" s="25" t="str">
        <f>VLOOKUP(C125,'[1]2012_2020_Restoration_Priority'!B:D,3,FALSE)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125" s="18" t="str">
        <f>IFERROR( VLOOKUP(A125,'[1]2021_Restoration'!C:L,3,FALSE), "NA")</f>
        <v>NA</v>
      </c>
      <c r="H125" s="19" t="str">
        <f>IFERROR( VLOOKUP(A125,'[1]2021_Restoration'!C:L,10,FALSE), "NA")</f>
        <v>NA</v>
      </c>
      <c r="I125" s="3" t="str">
        <f>IFERROR( VLOOKUP(A125,'[1]2022_Restoration'!A:J,5,FALSE), "NA")</f>
        <v>NA</v>
      </c>
      <c r="J125" s="3" t="str">
        <f>IFERROR( VLOOKUP(A125,'[1]2022_Restoration'!A:L,11,FALSE), "NA")</f>
        <v>NA</v>
      </c>
      <c r="K125" s="20" t="str">
        <f>IFERROR( VLOOKUP(A125,'[1]2022_Restoration'!A:L,6,FALSE), "NA")</f>
        <v>NA</v>
      </c>
    </row>
    <row r="126" spans="1:11" x14ac:dyDescent="0.25">
      <c r="A126" s="21" t="s">
        <v>685</v>
      </c>
      <c r="B126" s="22" t="s">
        <v>684</v>
      </c>
      <c r="C126" s="22" t="s">
        <v>684</v>
      </c>
      <c r="D126" s="23" t="s">
        <v>66</v>
      </c>
      <c r="E126" s="24" t="str">
        <f>VLOOKUP(C126,'[1]2012_2020_Restoration_Priority'!B:D,2,FALSE)</f>
        <v>Not a priority at this time</v>
      </c>
      <c r="F126" s="25" t="str">
        <f>VLOOKUP(C126,'[1]2012_2020_Restoration_Priority'!B:D,3,FALSE)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126" s="18" t="str">
        <f>IFERROR( VLOOKUP(A126,'[1]2021_Restoration'!C:L,3,FALSE), "NA")</f>
        <v>NA</v>
      </c>
      <c r="H126" s="19" t="str">
        <f>IFERROR( VLOOKUP(A126,'[1]2021_Restoration'!C:L,10,FALSE), "NA")</f>
        <v>NA</v>
      </c>
      <c r="I126" s="3" t="str">
        <f>IFERROR( VLOOKUP(A126,'[1]2022_Restoration'!A:J,5,FALSE), "NA")</f>
        <v>NA</v>
      </c>
      <c r="J126" s="3" t="str">
        <f>IFERROR( VLOOKUP(A126,'[1]2022_Restoration'!A:L,11,FALSE), "NA")</f>
        <v>NA</v>
      </c>
      <c r="K126" s="20" t="str">
        <f>IFERROR( VLOOKUP(A126,'[1]2022_Restoration'!A:L,6,FALSE), "NA")</f>
        <v>NA</v>
      </c>
    </row>
    <row r="127" spans="1:11" x14ac:dyDescent="0.25">
      <c r="A127" s="21" t="s">
        <v>686</v>
      </c>
      <c r="B127" s="22" t="s">
        <v>684</v>
      </c>
      <c r="C127" s="22" t="s">
        <v>684</v>
      </c>
      <c r="D127" s="23" t="s">
        <v>66</v>
      </c>
      <c r="E127" s="24" t="str">
        <f>VLOOKUP(C127,'[1]2012_2020_Restoration_Priority'!B:D,2,FALSE)</f>
        <v>Not a priority at this time</v>
      </c>
      <c r="F127" s="25" t="str">
        <f>VLOOKUP(C127,'[1]2012_2020_Restoration_Priority'!B:D,3,FALSE)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127" s="18" t="str">
        <f>IFERROR( VLOOKUP(A127,'[1]2021_Restoration'!C:L,3,FALSE), "NA")</f>
        <v>NA</v>
      </c>
      <c r="H127" s="19" t="str">
        <f>IFERROR( VLOOKUP(A127,'[1]2021_Restoration'!C:L,10,FALSE), "NA")</f>
        <v>NA</v>
      </c>
      <c r="I127" s="3" t="str">
        <f>IFERROR( VLOOKUP(A127,'[1]2022_Restoration'!A:J,5,FALSE), "NA")</f>
        <v>NA</v>
      </c>
      <c r="J127" s="3" t="str">
        <f>IFERROR( VLOOKUP(A127,'[1]2022_Restoration'!A:L,11,FALSE), "NA")</f>
        <v>NA</v>
      </c>
      <c r="K127" s="20" t="str">
        <f>IFERROR( VLOOKUP(A127,'[1]2022_Restoration'!A:L,6,FALSE), "NA")</f>
        <v>NA</v>
      </c>
    </row>
    <row r="128" spans="1:11" x14ac:dyDescent="0.25">
      <c r="A128" s="21" t="s">
        <v>1014</v>
      </c>
      <c r="B128" s="22" t="s">
        <v>684</v>
      </c>
      <c r="C128" s="22" t="s">
        <v>684</v>
      </c>
      <c r="D128" s="23" t="s">
        <v>66</v>
      </c>
      <c r="E128" s="24" t="str">
        <f>VLOOKUP(C128,'[1]2012_2020_Restoration_Priority'!B:D,2,FALSE)</f>
        <v>Not a priority at this time</v>
      </c>
      <c r="F128" s="25" t="str">
        <f>VLOOKUP(C128,'[1]2012_2020_Restoration_Priority'!B:D,3,FALSE)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128" s="18" t="str">
        <f>IFERROR( VLOOKUP(A128,'[1]2021_Restoration'!C:L,3,FALSE), "NA")</f>
        <v>NA</v>
      </c>
      <c r="H128" s="19" t="str">
        <f>IFERROR( VLOOKUP(A128,'[1]2021_Restoration'!C:L,10,FALSE), "NA")</f>
        <v>NA</v>
      </c>
      <c r="I128" s="3" t="str">
        <f>IFERROR( VLOOKUP(A128,'[1]2022_Restoration'!A:J,5,FALSE), "NA")</f>
        <v>NA</v>
      </c>
      <c r="J128" s="3" t="str">
        <f>IFERROR( VLOOKUP(A128,'[1]2022_Restoration'!A:L,11,FALSE), "NA")</f>
        <v>NA</v>
      </c>
      <c r="K128" s="20" t="str">
        <f>IFERROR( VLOOKUP(A128,'[1]2022_Restoration'!A:L,6,FALSE), "NA")</f>
        <v>NA</v>
      </c>
    </row>
    <row r="129" spans="1:11" x14ac:dyDescent="0.25">
      <c r="A129" s="21" t="s">
        <v>1015</v>
      </c>
      <c r="B129" s="22" t="s">
        <v>684</v>
      </c>
      <c r="C129" s="22" t="s">
        <v>684</v>
      </c>
      <c r="D129" s="23" t="s">
        <v>66</v>
      </c>
      <c r="E129" s="24" t="str">
        <f>VLOOKUP(C129,'[1]2012_2020_Restoration_Priority'!B:D,2,FALSE)</f>
        <v>Not a priority at this time</v>
      </c>
      <c r="F129" s="25" t="str">
        <f>VLOOKUP(C129,'[1]2012_2020_Restoration_Priority'!B:D,3,FALSE)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129" s="18" t="str">
        <f>IFERROR( VLOOKUP(A129,'[1]2021_Restoration'!C:L,3,FALSE), "NA")</f>
        <v>NA</v>
      </c>
      <c r="H129" s="19" t="str">
        <f>IFERROR( VLOOKUP(A129,'[1]2021_Restoration'!C:L,10,FALSE), "NA")</f>
        <v>NA</v>
      </c>
      <c r="I129" s="3" t="str">
        <f>IFERROR( VLOOKUP(A129,'[1]2022_Restoration'!A:J,5,FALSE), "NA")</f>
        <v>NA</v>
      </c>
      <c r="J129" s="3" t="str">
        <f>IFERROR( VLOOKUP(A129,'[1]2022_Restoration'!A:L,11,FALSE), "NA")</f>
        <v>NA</v>
      </c>
      <c r="K129" s="20" t="str">
        <f>IFERROR( VLOOKUP(A129,'[1]2022_Restoration'!A:L,6,FALSE), "NA")</f>
        <v>NA</v>
      </c>
    </row>
    <row r="130" spans="1:11" x14ac:dyDescent="0.25">
      <c r="A130" s="21" t="s">
        <v>687</v>
      </c>
      <c r="B130" s="22" t="s">
        <v>684</v>
      </c>
      <c r="C130" s="22" t="s">
        <v>684</v>
      </c>
      <c r="D130" s="23" t="s">
        <v>66</v>
      </c>
      <c r="E130" s="24" t="str">
        <f>VLOOKUP(C130,'[1]2012_2020_Restoration_Priority'!B:D,2,FALSE)</f>
        <v>Not a priority at this time</v>
      </c>
      <c r="F130" s="25" t="str">
        <f>VLOOKUP(C130,'[1]2012_2020_Restoration_Priority'!B:D,3,FALSE)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130" s="18" t="str">
        <f>IFERROR( VLOOKUP(A130,'[1]2021_Restoration'!C:L,3,FALSE), "NA")</f>
        <v>NA</v>
      </c>
      <c r="H130" s="19" t="str">
        <f>IFERROR( VLOOKUP(A130,'[1]2021_Restoration'!C:L,10,FALSE), "NA")</f>
        <v>NA</v>
      </c>
      <c r="I130" s="3" t="str">
        <f>IFERROR( VLOOKUP(A130,'[1]2022_Restoration'!A:J,5,FALSE), "NA")</f>
        <v>NA</v>
      </c>
      <c r="J130" s="3" t="str">
        <f>IFERROR( VLOOKUP(A130,'[1]2022_Restoration'!A:L,11,FALSE), "NA")</f>
        <v>NA</v>
      </c>
      <c r="K130" s="20" t="str">
        <f>IFERROR( VLOOKUP(A130,'[1]2022_Restoration'!A:L,6,FALSE), "NA")</f>
        <v>NA</v>
      </c>
    </row>
    <row r="131" spans="1:11" x14ac:dyDescent="0.25">
      <c r="A131" s="21" t="s">
        <v>1016</v>
      </c>
      <c r="B131" s="22" t="s">
        <v>684</v>
      </c>
      <c r="C131" s="22" t="s">
        <v>684</v>
      </c>
      <c r="D131" s="23" t="s">
        <v>66</v>
      </c>
      <c r="E131" s="24" t="str">
        <f>VLOOKUP(C131,'[1]2012_2020_Restoration_Priority'!B:D,2,FALSE)</f>
        <v>Not a priority at this time</v>
      </c>
      <c r="F131" s="25" t="str">
        <f>VLOOKUP(C131,'[1]2012_2020_Restoration_Priority'!B:D,3,FALSE)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131" s="18" t="str">
        <f>IFERROR( VLOOKUP(A131,'[1]2021_Restoration'!C:L,3,FALSE), "NA")</f>
        <v>NA</v>
      </c>
      <c r="H131" s="19" t="str">
        <f>IFERROR( VLOOKUP(A131,'[1]2021_Restoration'!C:L,10,FALSE), "NA")</f>
        <v>NA</v>
      </c>
      <c r="I131" s="3" t="str">
        <f>IFERROR( VLOOKUP(A131,'[1]2022_Restoration'!A:J,5,FALSE), "NA")</f>
        <v>NA</v>
      </c>
      <c r="J131" s="3" t="str">
        <f>IFERROR( VLOOKUP(A131,'[1]2022_Restoration'!A:L,11,FALSE), "NA")</f>
        <v>NA</v>
      </c>
      <c r="K131" s="20" t="str">
        <f>IFERROR( VLOOKUP(A131,'[1]2022_Restoration'!A:L,6,FALSE), "NA")</f>
        <v>NA</v>
      </c>
    </row>
    <row r="132" spans="1:11" x14ac:dyDescent="0.25">
      <c r="A132" s="21" t="s">
        <v>1017</v>
      </c>
      <c r="B132" s="22" t="s">
        <v>684</v>
      </c>
      <c r="C132" s="22" t="s">
        <v>684</v>
      </c>
      <c r="D132" s="23" t="s">
        <v>66</v>
      </c>
      <c r="E132" s="24" t="str">
        <f>VLOOKUP(C132,'[1]2012_2020_Restoration_Priority'!B:D,2,FALSE)</f>
        <v>Not a priority at this time</v>
      </c>
      <c r="F132" s="25" t="str">
        <f>VLOOKUP(C132,'[1]2012_2020_Restoration_Priority'!B:D,3,FALSE)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132" s="18" t="str">
        <f>IFERROR( VLOOKUP(A132,'[1]2021_Restoration'!C:L,3,FALSE), "NA")</f>
        <v>NA</v>
      </c>
      <c r="H132" s="19" t="str">
        <f>IFERROR( VLOOKUP(A132,'[1]2021_Restoration'!C:L,10,FALSE), "NA")</f>
        <v>NA</v>
      </c>
      <c r="I132" s="3" t="str">
        <f>IFERROR( VLOOKUP(A132,'[1]2022_Restoration'!A:J,5,FALSE), "NA")</f>
        <v>NA</v>
      </c>
      <c r="J132" s="3" t="str">
        <f>IFERROR( VLOOKUP(A132,'[1]2022_Restoration'!A:L,11,FALSE), "NA")</f>
        <v>NA</v>
      </c>
      <c r="K132" s="20" t="str">
        <f>IFERROR( VLOOKUP(A132,'[1]2022_Restoration'!A:L,6,FALSE), "NA")</f>
        <v>NA</v>
      </c>
    </row>
    <row r="133" spans="1:11" x14ac:dyDescent="0.25">
      <c r="A133" s="21" t="s">
        <v>688</v>
      </c>
      <c r="B133" s="22" t="s">
        <v>131</v>
      </c>
      <c r="C133" s="22" t="s">
        <v>932</v>
      </c>
      <c r="D133" s="23" t="s">
        <v>66</v>
      </c>
      <c r="E133" s="24" t="str">
        <f>VLOOKUP(C133,'[1]2012_2020_Restoration_Priority'!B:D,2,FALSE)</f>
        <v>Not a priority at this time</v>
      </c>
      <c r="F133" s="25" t="str">
        <f>VLOOKUP(C133,'[1]2012_2020_Restoration_Priority'!B:D,3,FALSE)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33" s="18" t="str">
        <f>IFERROR( VLOOKUP(A133,'[1]2021_Restoration'!C:L,3,FALSE), "NA")</f>
        <v>NA</v>
      </c>
      <c r="H133" s="19" t="str">
        <f>IFERROR( VLOOKUP(A133,'[1]2021_Restoration'!C:L,10,FALSE), "NA")</f>
        <v>NA</v>
      </c>
      <c r="I133" s="3" t="str">
        <f>IFERROR( VLOOKUP(A133,'[1]2022_Restoration'!A:J,5,FALSE), "NA")</f>
        <v>NA</v>
      </c>
      <c r="J133" s="3" t="str">
        <f>IFERROR( VLOOKUP(A133,'[1]2022_Restoration'!A:L,11,FALSE), "NA")</f>
        <v>NA</v>
      </c>
      <c r="K133" s="20" t="str">
        <f>IFERROR( VLOOKUP(A133,'[1]2022_Restoration'!A:L,6,FALSE), "NA")</f>
        <v>NA</v>
      </c>
    </row>
    <row r="134" spans="1:11" x14ac:dyDescent="0.25">
      <c r="A134" s="21" t="s">
        <v>690</v>
      </c>
      <c r="B134" s="22" t="s">
        <v>131</v>
      </c>
      <c r="C134" s="22" t="s">
        <v>932</v>
      </c>
      <c r="D134" s="23" t="s">
        <v>66</v>
      </c>
      <c r="E134" s="24" t="str">
        <f>VLOOKUP(C134,'[1]2012_2020_Restoration_Priority'!B:D,2,FALSE)</f>
        <v>Not a priority at this time</v>
      </c>
      <c r="F134" s="25" t="str">
        <f>VLOOKUP(C134,'[1]2012_2020_Restoration_Priority'!B:D,3,FALSE)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134" s="18" t="str">
        <f>IFERROR( VLOOKUP(A134,'[1]2021_Restoration'!C:L,3,FALSE), "NA")</f>
        <v>NA</v>
      </c>
      <c r="H134" s="19" t="str">
        <f>IFERROR( VLOOKUP(A134,'[1]2021_Restoration'!C:L,10,FALSE), "NA")</f>
        <v>NA</v>
      </c>
      <c r="I134" s="3" t="str">
        <f>IFERROR( VLOOKUP(A134,'[1]2022_Restoration'!A:J,5,FALSE), "NA")</f>
        <v>NA</v>
      </c>
      <c r="J134" s="3" t="str">
        <f>IFERROR( VLOOKUP(A134,'[1]2022_Restoration'!A:L,11,FALSE), "NA")</f>
        <v>NA</v>
      </c>
      <c r="K134" s="20" t="str">
        <f>IFERROR( VLOOKUP(A134,'[1]2022_Restoration'!A:L,6,FALSE), "NA")</f>
        <v>NA</v>
      </c>
    </row>
    <row r="135" spans="1:11" x14ac:dyDescent="0.25">
      <c r="A135" s="21" t="s">
        <v>692</v>
      </c>
      <c r="B135" s="22" t="s">
        <v>693</v>
      </c>
      <c r="C135" s="22" t="s">
        <v>1018</v>
      </c>
      <c r="D135" s="23" t="s">
        <v>158</v>
      </c>
      <c r="E135" s="24">
        <f>VLOOKUP(C135,'[1]2012_2020_Restoration_Priority'!B:D,2,FALSE)</f>
        <v>4</v>
      </c>
      <c r="F135" s="25" t="str">
        <f>VLOOKUP(C135,'[1]2012_2020_Restoration_Priority'!B:D,3,FALSE)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135" s="18" t="str">
        <f>IFERROR( VLOOKUP(A135,'[1]2021_Restoration'!C:L,3,FALSE), "NA")</f>
        <v>NA</v>
      </c>
      <c r="H135" s="19" t="str">
        <f>IFERROR( VLOOKUP(A135,'[1]2021_Restoration'!C:L,10,FALSE), "NA")</f>
        <v>NA</v>
      </c>
      <c r="I135" s="3" t="str">
        <f>IFERROR( VLOOKUP(A135,'[1]2022_Restoration'!A:J,5,FALSE), "NA")</f>
        <v>NA</v>
      </c>
      <c r="J135" s="3" t="str">
        <f>IFERROR( VLOOKUP(A135,'[1]2022_Restoration'!A:L,11,FALSE), "NA")</f>
        <v>NA</v>
      </c>
      <c r="K135" s="20" t="str">
        <f>IFERROR( VLOOKUP(A135,'[1]2022_Restoration'!A:L,6,FALSE), "NA")</f>
        <v>NA</v>
      </c>
    </row>
    <row r="136" spans="1:11" x14ac:dyDescent="0.25">
      <c r="A136" s="21" t="s">
        <v>1019</v>
      </c>
      <c r="B136" s="22" t="s">
        <v>341</v>
      </c>
      <c r="C136" s="22" t="s">
        <v>977</v>
      </c>
      <c r="D136" s="23" t="s">
        <v>66</v>
      </c>
      <c r="E136" s="24">
        <f>VLOOKUP(C136,'[1]2012_2020_Restoration_Priority'!B:D,2,FALSE)</f>
        <v>1</v>
      </c>
      <c r="F136" s="25" t="str">
        <f>VLOOKUP(C136,'[1]2012_2020_Restoration_Priority'!B:D,3,FALSE)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136" s="18" t="str">
        <f>IFERROR( VLOOKUP(A136,'[1]2021_Restoration'!C:L,3,FALSE), "NA")</f>
        <v>NA</v>
      </c>
      <c r="H136" s="19" t="str">
        <f>IFERROR( VLOOKUP(A136,'[1]2021_Restoration'!C:L,10,FALSE), "NA")</f>
        <v>NA</v>
      </c>
      <c r="I136" s="3" t="str">
        <f>IFERROR( VLOOKUP(A136,'[1]2022_Restoration'!A:J,5,FALSE), "NA")</f>
        <v>NA</v>
      </c>
      <c r="J136" s="3" t="str">
        <f>IFERROR( VLOOKUP(A136,'[1]2022_Restoration'!A:L,11,FALSE), "NA")</f>
        <v>NA</v>
      </c>
      <c r="K136" s="20" t="str">
        <f>IFERROR( VLOOKUP(A136,'[1]2022_Restoration'!A:L,6,FALSE), "NA")</f>
        <v>NA</v>
      </c>
    </row>
    <row r="137" spans="1:11" x14ac:dyDescent="0.25">
      <c r="A137" s="21" t="s">
        <v>1020</v>
      </c>
      <c r="B137" s="22" t="s">
        <v>755</v>
      </c>
      <c r="C137" s="22" t="s">
        <v>755</v>
      </c>
      <c r="D137" s="23" t="s">
        <v>35</v>
      </c>
      <c r="E137" s="24" t="str">
        <f>VLOOKUP(C137,'[1]2012_2020_Restoration_Priority'!B:D,2,FALSE)</f>
        <v>Not a priority at this time</v>
      </c>
      <c r="F137" s="25" t="str">
        <f>VLOOKUP(C137,'[1]2012_2020_Restoration_Priority'!B:D,3,FALSE)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137" s="18" t="str">
        <f>IFERROR( VLOOKUP(A137,'[1]2021_Restoration'!C:L,3,FALSE), "NA")</f>
        <v>NA</v>
      </c>
      <c r="H137" s="19" t="str">
        <f>IFERROR( VLOOKUP(A137,'[1]2021_Restoration'!C:L,10,FALSE), "NA")</f>
        <v>NA</v>
      </c>
      <c r="I137" s="3" t="str">
        <f>IFERROR( VLOOKUP(A137,'[1]2022_Restoration'!A:J,5,FALSE), "NA")</f>
        <v>NA</v>
      </c>
      <c r="J137" s="3" t="str">
        <f>IFERROR( VLOOKUP(A137,'[1]2022_Restoration'!A:L,11,FALSE), "NA")</f>
        <v>NA</v>
      </c>
      <c r="K137" s="20" t="str">
        <f>IFERROR( VLOOKUP(A137,'[1]2022_Restoration'!A:L,6,FALSE), "NA")</f>
        <v>NA</v>
      </c>
    </row>
    <row r="138" spans="1:11" x14ac:dyDescent="0.25">
      <c r="A138" s="21" t="s">
        <v>1021</v>
      </c>
      <c r="B138" s="22" t="s">
        <v>755</v>
      </c>
      <c r="C138" s="22" t="s">
        <v>755</v>
      </c>
      <c r="D138" s="23" t="s">
        <v>35</v>
      </c>
      <c r="E138" s="24" t="str">
        <f>VLOOKUP(C138,'[1]2012_2020_Restoration_Priority'!B:D,2,FALSE)</f>
        <v>Not a priority at this time</v>
      </c>
      <c r="F138" s="25" t="str">
        <f>VLOOKUP(C138,'[1]2012_2020_Restoration_Priority'!B:D,3,FALSE)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138" s="18" t="str">
        <f>IFERROR( VLOOKUP(A138,'[1]2021_Restoration'!C:L,3,FALSE), "NA")</f>
        <v>NA</v>
      </c>
      <c r="H138" s="19" t="str">
        <f>IFERROR( VLOOKUP(A138,'[1]2021_Restoration'!C:L,10,FALSE), "NA")</f>
        <v>NA</v>
      </c>
      <c r="I138" s="3" t="str">
        <f>IFERROR( VLOOKUP(A138,'[1]2022_Restoration'!A:J,5,FALSE), "NA")</f>
        <v>NA</v>
      </c>
      <c r="J138" s="3" t="str">
        <f>IFERROR( VLOOKUP(A138,'[1]2022_Restoration'!A:L,11,FALSE), "NA")</f>
        <v>NA</v>
      </c>
      <c r="K138" s="20" t="str">
        <f>IFERROR( VLOOKUP(A138,'[1]2022_Restoration'!A:L,6,FALSE), "NA")</f>
        <v>NA</v>
      </c>
    </row>
    <row r="139" spans="1:11" x14ac:dyDescent="0.25">
      <c r="A139" s="21" t="s">
        <v>1022</v>
      </c>
      <c r="B139" s="22" t="s">
        <v>755</v>
      </c>
      <c r="C139" s="22" t="s">
        <v>755</v>
      </c>
      <c r="D139" s="23" t="s">
        <v>35</v>
      </c>
      <c r="E139" s="24" t="str">
        <f>VLOOKUP(C139,'[1]2012_2020_Restoration_Priority'!B:D,2,FALSE)</f>
        <v>Not a priority at this time</v>
      </c>
      <c r="F139" s="25" t="str">
        <f>VLOOKUP(C139,'[1]2012_2020_Restoration_Priority'!B:D,3,FALSE)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139" s="18" t="str">
        <f>IFERROR( VLOOKUP(A139,'[1]2021_Restoration'!C:L,3,FALSE), "NA")</f>
        <v>NA</v>
      </c>
      <c r="H139" s="19" t="str">
        <f>IFERROR( VLOOKUP(A139,'[1]2021_Restoration'!C:L,10,FALSE), "NA")</f>
        <v>NA</v>
      </c>
      <c r="I139" s="3" t="str">
        <f>IFERROR( VLOOKUP(A139,'[1]2022_Restoration'!A:J,5,FALSE), "NA")</f>
        <v>NA</v>
      </c>
      <c r="J139" s="3" t="str">
        <f>IFERROR( VLOOKUP(A139,'[1]2022_Restoration'!A:L,11,FALSE), "NA")</f>
        <v>NA</v>
      </c>
      <c r="K139" s="20" t="str">
        <f>IFERROR( VLOOKUP(A139,'[1]2022_Restoration'!A:L,6,FALSE), "NA")</f>
        <v>NA</v>
      </c>
    </row>
    <row r="140" spans="1:11" x14ac:dyDescent="0.25">
      <c r="A140" s="21" t="s">
        <v>1023</v>
      </c>
      <c r="B140" s="22" t="s">
        <v>1024</v>
      </c>
      <c r="C140" s="22" t="s">
        <v>967</v>
      </c>
      <c r="D140" s="23" t="s">
        <v>35</v>
      </c>
      <c r="E140" s="24">
        <f>VLOOKUP(C140,'[1]2012_2020_Restoration_Priority'!B:D,2,FALSE)</f>
        <v>4</v>
      </c>
      <c r="F140" s="25" t="str">
        <f>VLOOKUP(C140,'[1]2012_2020_Restoration_Priority'!B:D,3,FALSE)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140" s="18" t="str">
        <f>IFERROR( VLOOKUP(A140,'[1]2021_Restoration'!C:L,3,FALSE), "NA")</f>
        <v>NA</v>
      </c>
      <c r="H140" s="19" t="str">
        <f>IFERROR( VLOOKUP(A140,'[1]2021_Restoration'!C:L,10,FALSE), "NA")</f>
        <v>NA</v>
      </c>
      <c r="I140" s="3" t="str">
        <f>IFERROR( VLOOKUP(A140,'[1]2022_Restoration'!A:J,5,FALSE), "NA")</f>
        <v>NA</v>
      </c>
      <c r="J140" s="3" t="str">
        <f>IFERROR( VLOOKUP(A140,'[1]2022_Restoration'!A:L,11,FALSE), "NA")</f>
        <v>NA</v>
      </c>
      <c r="K140" s="20" t="str">
        <f>IFERROR( VLOOKUP(A140,'[1]2022_Restoration'!A:L,6,FALSE), "NA")</f>
        <v>NA</v>
      </c>
    </row>
    <row r="141" spans="1:11" x14ac:dyDescent="0.25">
      <c r="A141" s="21" t="s">
        <v>1025</v>
      </c>
      <c r="B141" s="22" t="s">
        <v>547</v>
      </c>
      <c r="C141" s="22" t="s">
        <v>947</v>
      </c>
      <c r="D141" s="23" t="s">
        <v>66</v>
      </c>
      <c r="E141" s="24">
        <f>VLOOKUP(C141,'[1]2012_2020_Restoration_Priority'!B:D,2,FALSE)</f>
        <v>2</v>
      </c>
      <c r="F141" s="25" t="str">
        <f>VLOOKUP(C141,'[1]2012_2020_Restoration_Priority'!B:D,3,FALSE)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141" s="18" t="str">
        <f>IFERROR( VLOOKUP(A141,'[1]2021_Restoration'!C:L,3,FALSE), "NA")</f>
        <v>NA</v>
      </c>
      <c r="H141" s="19" t="str">
        <f>IFERROR( VLOOKUP(A141,'[1]2021_Restoration'!C:L,10,FALSE), "NA")</f>
        <v>NA</v>
      </c>
      <c r="I141" s="3" t="str">
        <f>IFERROR( VLOOKUP(A141,'[1]2022_Restoration'!A:J,5,FALSE), "NA")</f>
        <v>NA</v>
      </c>
      <c r="J141" s="3" t="str">
        <f>IFERROR( VLOOKUP(A141,'[1]2022_Restoration'!A:L,11,FALSE), "NA")</f>
        <v>NA</v>
      </c>
      <c r="K141" s="20" t="str">
        <f>IFERROR( VLOOKUP(A141,'[1]2022_Restoration'!A:L,6,FALSE), "NA")</f>
        <v>NA</v>
      </c>
    </row>
    <row r="142" spans="1:11" x14ac:dyDescent="0.25">
      <c r="A142" s="21" t="s">
        <v>1026</v>
      </c>
      <c r="B142" s="22" t="s">
        <v>578</v>
      </c>
      <c r="C142" s="22" t="s">
        <v>1027</v>
      </c>
      <c r="D142" s="23" t="s">
        <v>66</v>
      </c>
      <c r="E142" s="24">
        <f>VLOOKUP(C142,'[1]2012_2020_Restoration_Priority'!B:D,2,FALSE)</f>
        <v>5</v>
      </c>
      <c r="F142" s="25" t="str">
        <f>VLOOKUP(C142,'[1]2012_2020_Restoration_Priority'!B:D,3,FALSE)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142" s="18" t="str">
        <f>IFERROR( VLOOKUP(A142,'[1]2021_Restoration'!C:L,3,FALSE), "NA")</f>
        <v>NA</v>
      </c>
      <c r="H142" s="19" t="str">
        <f>IFERROR( VLOOKUP(A142,'[1]2021_Restoration'!C:L,10,FALSE), "NA")</f>
        <v>NA</v>
      </c>
      <c r="I142" s="3" t="str">
        <f>IFERROR( VLOOKUP(A142,'[1]2022_Restoration'!A:J,5,FALSE), "NA")</f>
        <v>NA</v>
      </c>
      <c r="J142" s="3" t="str">
        <f>IFERROR( VLOOKUP(A142,'[1]2022_Restoration'!A:L,11,FALSE), "NA")</f>
        <v>NA</v>
      </c>
      <c r="K142" s="20" t="str">
        <f>IFERROR( VLOOKUP(A142,'[1]2022_Restoration'!A:L,6,FALSE), "NA")</f>
        <v>NA</v>
      </c>
    </row>
    <row r="143" spans="1:11" x14ac:dyDescent="0.25">
      <c r="A143" s="21" t="s">
        <v>1028</v>
      </c>
      <c r="B143" s="22" t="s">
        <v>578</v>
      </c>
      <c r="C143" s="22" t="s">
        <v>1027</v>
      </c>
      <c r="D143" s="23" t="s">
        <v>66</v>
      </c>
      <c r="E143" s="24">
        <f>VLOOKUP(C143,'[1]2012_2020_Restoration_Priority'!B:D,2,FALSE)</f>
        <v>5</v>
      </c>
      <c r="F143" s="25" t="str">
        <f>VLOOKUP(C143,'[1]2012_2020_Restoration_Priority'!B:D,3,FALSE)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143" s="18" t="str">
        <f>IFERROR( VLOOKUP(A143,'[1]2021_Restoration'!C:L,3,FALSE), "NA")</f>
        <v>NA</v>
      </c>
      <c r="H143" s="19" t="str">
        <f>IFERROR( VLOOKUP(A143,'[1]2021_Restoration'!C:L,10,FALSE), "NA")</f>
        <v>NA</v>
      </c>
      <c r="I143" s="3" t="str">
        <f>IFERROR( VLOOKUP(A143,'[1]2022_Restoration'!A:J,5,FALSE), "NA")</f>
        <v>NA</v>
      </c>
      <c r="J143" s="3" t="str">
        <f>IFERROR( VLOOKUP(A143,'[1]2022_Restoration'!A:L,11,FALSE), "NA")</f>
        <v>NA</v>
      </c>
      <c r="K143" s="20" t="str">
        <f>IFERROR( VLOOKUP(A143,'[1]2022_Restoration'!A:L,6,FALSE), "NA")</f>
        <v>NA</v>
      </c>
    </row>
    <row r="144" spans="1:11" x14ac:dyDescent="0.25">
      <c r="A144" s="21" t="s">
        <v>1029</v>
      </c>
      <c r="B144" s="22" t="s">
        <v>578</v>
      </c>
      <c r="C144" s="22" t="s">
        <v>1027</v>
      </c>
      <c r="D144" s="23" t="s">
        <v>66</v>
      </c>
      <c r="E144" s="24">
        <f>VLOOKUP(C144,'[1]2012_2020_Restoration_Priority'!B:D,2,FALSE)</f>
        <v>5</v>
      </c>
      <c r="F144" s="25" t="str">
        <f>VLOOKUP(C144,'[1]2012_2020_Restoration_Priority'!B:D,3,FALSE)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144" s="18" t="str">
        <f>IFERROR( VLOOKUP(A144,'[1]2021_Restoration'!C:L,3,FALSE), "NA")</f>
        <v>NA</v>
      </c>
      <c r="H144" s="19" t="str">
        <f>IFERROR( VLOOKUP(A144,'[1]2021_Restoration'!C:L,10,FALSE), "NA")</f>
        <v>NA</v>
      </c>
      <c r="I144" s="3" t="str">
        <f>IFERROR( VLOOKUP(A144,'[1]2022_Restoration'!A:J,5,FALSE), "NA")</f>
        <v>NA</v>
      </c>
      <c r="J144" s="3" t="str">
        <f>IFERROR( VLOOKUP(A144,'[1]2022_Restoration'!A:L,11,FALSE), "NA")</f>
        <v>NA</v>
      </c>
      <c r="K144" s="20" t="str">
        <f>IFERROR( VLOOKUP(A144,'[1]2022_Restoration'!A:L,6,FALSE), "NA")</f>
        <v>NA</v>
      </c>
    </row>
    <row r="145" spans="1:11" x14ac:dyDescent="0.25">
      <c r="A145" s="21" t="s">
        <v>1030</v>
      </c>
      <c r="B145" s="22" t="s">
        <v>1031</v>
      </c>
      <c r="C145" s="22" t="s">
        <v>1032</v>
      </c>
      <c r="D145" s="23" t="s">
        <v>35</v>
      </c>
      <c r="E145" s="24" t="str">
        <f>VLOOKUP(C145,'[1]2012_2020_Restoration_Priority'!B:D,2,FALSE)</f>
        <v>Not a priority at this time</v>
      </c>
      <c r="F145" s="25" t="str">
        <f>VLOOKUP(C145,'[1]2012_2020_Restoration_Priority'!B:D,3,FALSE)</f>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
      <c r="G145" s="18" t="str">
        <f>IFERROR( VLOOKUP(A145,'[1]2021_Restoration'!C:L,3,FALSE), "NA")</f>
        <v>NA</v>
      </c>
      <c r="H145" s="19" t="str">
        <f>IFERROR( VLOOKUP(A145,'[1]2021_Restoration'!C:L,10,FALSE), "NA")</f>
        <v>NA</v>
      </c>
      <c r="I145" s="3" t="str">
        <f>IFERROR( VLOOKUP(A145,'[1]2022_Restoration'!A:J,5,FALSE), "NA")</f>
        <v>NA</v>
      </c>
      <c r="J145" s="3" t="str">
        <f>IFERROR( VLOOKUP(A145,'[1]2022_Restoration'!A:L,11,FALSE), "NA")</f>
        <v>NA</v>
      </c>
      <c r="K145" s="20" t="str">
        <f>IFERROR( VLOOKUP(A145,'[1]2022_Restoration'!A:L,6,FALSE), "NA")</f>
        <v>NA</v>
      </c>
    </row>
    <row r="146" spans="1:11" x14ac:dyDescent="0.25">
      <c r="A146" s="21" t="s">
        <v>1033</v>
      </c>
      <c r="B146" s="22" t="s">
        <v>83</v>
      </c>
      <c r="C146" s="22" t="s">
        <v>967</v>
      </c>
      <c r="D146" s="23" t="s">
        <v>35</v>
      </c>
      <c r="E146" s="24">
        <f>VLOOKUP(C146,'[1]2012_2020_Restoration_Priority'!B:D,2,FALSE)</f>
        <v>4</v>
      </c>
      <c r="F146" s="25" t="str">
        <f>VLOOKUP(C146,'[1]2012_2020_Restoration_Priority'!B:D,3,FALSE)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146" s="18" t="str">
        <f>IFERROR( VLOOKUP(A146,'[1]2021_Restoration'!C:L,3,FALSE), "NA")</f>
        <v>NA</v>
      </c>
      <c r="H146" s="19" t="str">
        <f>IFERROR( VLOOKUP(A146,'[1]2021_Restoration'!C:L,10,FALSE), "NA")</f>
        <v>NA</v>
      </c>
      <c r="I146" s="3" t="str">
        <f>IFERROR( VLOOKUP(A146,'[1]2022_Restoration'!A:J,5,FALSE), "NA")</f>
        <v>NA</v>
      </c>
      <c r="J146" s="3" t="str">
        <f>IFERROR( VLOOKUP(A146,'[1]2022_Restoration'!A:L,11,FALSE), "NA")</f>
        <v>NA</v>
      </c>
      <c r="K146" s="20" t="str">
        <f>IFERROR( VLOOKUP(A146,'[1]2022_Restoration'!A:L,6,FALSE), "NA")</f>
        <v>NA</v>
      </c>
    </row>
    <row r="147" spans="1:11" x14ac:dyDescent="0.25">
      <c r="A147" s="21" t="s">
        <v>1034</v>
      </c>
      <c r="B147" s="22" t="s">
        <v>1035</v>
      </c>
      <c r="C147" s="22" t="s">
        <v>1018</v>
      </c>
      <c r="D147" s="23" t="s">
        <v>35</v>
      </c>
      <c r="E147" s="24">
        <f>VLOOKUP(C147,'[1]2012_2020_Restoration_Priority'!B:D,2,FALSE)</f>
        <v>4</v>
      </c>
      <c r="F147" s="25" t="str">
        <f>VLOOKUP(C147,'[1]2012_2020_Restoration_Priority'!B:D,3,FALSE)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147" s="18" t="str">
        <f>IFERROR( VLOOKUP(A147,'[1]2021_Restoration'!C:L,3,FALSE), "NA")</f>
        <v>NA</v>
      </c>
      <c r="H147" s="19" t="str">
        <f>IFERROR( VLOOKUP(A147,'[1]2021_Restoration'!C:L,10,FALSE), "NA")</f>
        <v>NA</v>
      </c>
      <c r="I147" s="3" t="str">
        <f>IFERROR( VLOOKUP(A147,'[1]2022_Restoration'!A:J,5,FALSE), "NA")</f>
        <v>NA</v>
      </c>
      <c r="J147" s="3" t="str">
        <f>IFERROR( VLOOKUP(A147,'[1]2022_Restoration'!A:L,11,FALSE), "NA")</f>
        <v>NA</v>
      </c>
      <c r="K147" s="20" t="str">
        <f>IFERROR( VLOOKUP(A147,'[1]2022_Restoration'!A:L,6,FALSE), "NA")</f>
        <v>NA</v>
      </c>
    </row>
    <row r="148" spans="1:11" x14ac:dyDescent="0.25">
      <c r="A148" s="21" t="s">
        <v>1036</v>
      </c>
      <c r="B148" s="22" t="s">
        <v>1037</v>
      </c>
      <c r="C148" s="22" t="s">
        <v>545</v>
      </c>
      <c r="D148" s="23" t="s">
        <v>35</v>
      </c>
      <c r="E148" s="24" t="str">
        <f>VLOOKUP(C148,'[1]2012_2020_Restoration_Priority'!B:D,2,FALSE)</f>
        <v>Not a priority at this time</v>
      </c>
      <c r="F148" s="25" t="str">
        <f>VLOOKUP(C148,'[1]2012_2020_Restoration_Priority'!B:D,3,FALSE)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148" s="18" t="str">
        <f>IFERROR( VLOOKUP(A148,'[1]2021_Restoration'!C:L,3,FALSE), "NA")</f>
        <v>NA</v>
      </c>
      <c r="H148" s="19" t="str">
        <f>IFERROR( VLOOKUP(A148,'[1]2021_Restoration'!C:L,10,FALSE), "NA")</f>
        <v>NA</v>
      </c>
      <c r="I148" s="3" t="str">
        <f>IFERROR( VLOOKUP(A148,'[1]2022_Restoration'!A:J,5,FALSE), "NA")</f>
        <v>NA</v>
      </c>
      <c r="J148" s="3" t="str">
        <f>IFERROR( VLOOKUP(A148,'[1]2022_Restoration'!A:L,11,FALSE), "NA")</f>
        <v>NA</v>
      </c>
      <c r="K148" s="20" t="str">
        <f>IFERROR( VLOOKUP(A148,'[1]2022_Restoration'!A:L,6,FALSE), "NA")</f>
        <v>NA</v>
      </c>
    </row>
    <row r="149" spans="1:11" x14ac:dyDescent="0.25">
      <c r="A149" s="21" t="s">
        <v>1038</v>
      </c>
      <c r="B149" s="22" t="s">
        <v>1037</v>
      </c>
      <c r="C149" s="22" t="s">
        <v>545</v>
      </c>
      <c r="D149" s="23" t="s">
        <v>35</v>
      </c>
      <c r="E149" s="24" t="str">
        <f>VLOOKUP(C149,'[1]2012_2020_Restoration_Priority'!B:D,2,FALSE)</f>
        <v>Not a priority at this time</v>
      </c>
      <c r="F149" s="25" t="str">
        <f>VLOOKUP(C149,'[1]2012_2020_Restoration_Priority'!B:D,3,FALSE)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149" s="18" t="str">
        <f>IFERROR( VLOOKUP(A149,'[1]2021_Restoration'!C:L,3,FALSE), "NA")</f>
        <v>NA</v>
      </c>
      <c r="H149" s="19" t="str">
        <f>IFERROR( VLOOKUP(A149,'[1]2021_Restoration'!C:L,10,FALSE), "NA")</f>
        <v>NA</v>
      </c>
      <c r="I149" s="3" t="str">
        <f>IFERROR( VLOOKUP(A149,'[1]2022_Restoration'!A:J,5,FALSE), "NA")</f>
        <v>NA</v>
      </c>
      <c r="J149" s="3" t="str">
        <f>IFERROR( VLOOKUP(A149,'[1]2022_Restoration'!A:L,11,FALSE), "NA")</f>
        <v>NA</v>
      </c>
      <c r="K149" s="20" t="str">
        <f>IFERROR( VLOOKUP(A149,'[1]2022_Restoration'!A:L,6,FALSE), "NA")</f>
        <v>NA</v>
      </c>
    </row>
    <row r="150" spans="1:11" x14ac:dyDescent="0.25">
      <c r="A150" s="21" t="s">
        <v>1039</v>
      </c>
      <c r="B150" s="22" t="s">
        <v>1040</v>
      </c>
      <c r="C150" s="22" t="s">
        <v>684</v>
      </c>
      <c r="D150" s="23" t="s">
        <v>66</v>
      </c>
      <c r="E150" s="24" t="str">
        <f>VLOOKUP(C150,'[1]2012_2020_Restoration_Priority'!B:D,2,FALSE)</f>
        <v>Not a priority at this time</v>
      </c>
      <c r="F150" s="25" t="str">
        <f>VLOOKUP(C150,'[1]2012_2020_Restoration_Priority'!B:D,3,FALSE)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150" s="18" t="str">
        <f>IFERROR( VLOOKUP(A150,'[1]2021_Restoration'!C:L,3,FALSE), "NA")</f>
        <v>NA</v>
      </c>
      <c r="H150" s="19" t="str">
        <f>IFERROR( VLOOKUP(A150,'[1]2021_Restoration'!C:L,10,FALSE), "NA")</f>
        <v>NA</v>
      </c>
      <c r="I150" s="3" t="str">
        <f>IFERROR( VLOOKUP(A150,'[1]2022_Restoration'!A:J,5,FALSE), "NA")</f>
        <v>NA</v>
      </c>
      <c r="J150" s="3" t="str">
        <f>IFERROR( VLOOKUP(A150,'[1]2022_Restoration'!A:L,11,FALSE), "NA")</f>
        <v>NA</v>
      </c>
      <c r="K150" s="20" t="str">
        <f>IFERROR( VLOOKUP(A150,'[1]2022_Restoration'!A:L,6,FALSE), "NA")</f>
        <v>NA</v>
      </c>
    </row>
    <row r="151" spans="1:11" x14ac:dyDescent="0.25">
      <c r="A151" s="21" t="s">
        <v>1041</v>
      </c>
      <c r="B151" s="22" t="s">
        <v>992</v>
      </c>
      <c r="C151" s="22" t="s">
        <v>992</v>
      </c>
      <c r="D151" s="23" t="s">
        <v>35</v>
      </c>
      <c r="E151" s="24" t="str">
        <f>VLOOKUP(C151,'[1]2012_2020_Restoration_Priority'!B:D,2,FALSE)</f>
        <v>Not a priority at this time</v>
      </c>
      <c r="F151" s="25" t="str">
        <f>VLOOKUP(C151,'[1]2012_2020_Restoration_Priority'!B:D,3,FALSE)</f>
        <v xml:space="preserve">1. Sediment Conditions (Increased Sediment Quantity): Road Maintenance (improve drainage on existing forest roads in watershed); Sandy Butte Road Reconstruction; Highway 20: Move Early Winters Campground (lower site) away from the creek and stabilize eroding bank
2. Water Quantity (Decreased Water Quantity): Increase on-farm irrigation efficiency: Increase surface/ground water conversions; Investigate water right acquisition
3. Riparian Condition (Riparian Condition): Restore riparian condition in degraded areas around campgrounds and roads; Improve LWD recruitment and retention.
4. Channel Structure and Form (Bed and Channel Form): Bed and Channel Form- address human features that affect channel form and function, primarily Highway 20 channel restrictions, and MVSTA trail, and USFS campground effects.
5. Food (Altered Primary Productivity): See discussion under Universal Ecological Concerns and Actions. 
6. Habitat Quantity (Anthropogenic Barriers): Replace culvert on Pine Creek  at Highway 20  </v>
      </c>
      <c r="G151" s="18" t="str">
        <f>IFERROR( VLOOKUP(A151,'[1]2021_Restoration'!C:L,3,FALSE), "NA")</f>
        <v>NA</v>
      </c>
      <c r="H151" s="19" t="str">
        <f>IFERROR( VLOOKUP(A151,'[1]2021_Restoration'!C:L,10,FALSE), "NA")</f>
        <v>NA</v>
      </c>
      <c r="I151" s="3" t="str">
        <f>IFERROR( VLOOKUP(A151,'[1]2022_Restoration'!A:J,5,FALSE), "NA")</f>
        <v>NA</v>
      </c>
      <c r="J151" s="3" t="str">
        <f>IFERROR( VLOOKUP(A151,'[1]2022_Restoration'!A:L,11,FALSE), "NA")</f>
        <v>NA</v>
      </c>
      <c r="K151" s="20" t="str">
        <f>IFERROR( VLOOKUP(A151,'[1]2022_Restoration'!A:L,6,FALSE), "NA")</f>
        <v>NA</v>
      </c>
    </row>
    <row r="152" spans="1:11" x14ac:dyDescent="0.25">
      <c r="A152" s="21" t="s">
        <v>1042</v>
      </c>
      <c r="B152" s="22" t="s">
        <v>992</v>
      </c>
      <c r="C152" s="22" t="s">
        <v>992</v>
      </c>
      <c r="D152" s="23" t="s">
        <v>35</v>
      </c>
      <c r="E152" s="24" t="str">
        <f>VLOOKUP(C152,'[1]2012_2020_Restoration_Priority'!B:D,2,FALSE)</f>
        <v>Not a priority at this time</v>
      </c>
      <c r="F152" s="25" t="str">
        <f>VLOOKUP(C152,'[1]2012_2020_Restoration_Priority'!B:D,3,FALSE)</f>
        <v xml:space="preserve">1. Sediment Conditions (Increased Sediment Quantity): Road Maintenance (improve drainage on existing forest roads in watershed); Sandy Butte Road Reconstruction; Highway 20: Move Early Winters Campground (lower site) away from the creek and stabilize eroding bank
2. Water Quantity (Decreased Water Quantity): Increase on-farm irrigation efficiency: Increase surface/ground water conversions; Investigate water right acquisition
3. Riparian Condition (Riparian Condition): Restore riparian condition in degraded areas around campgrounds and roads; Improve LWD recruitment and retention.
4. Channel Structure and Form (Bed and Channel Form): Bed and Channel Form- address human features that affect channel form and function, primarily Highway 20 channel restrictions, and MVSTA trail, and USFS campground effects.
5. Food (Altered Primary Productivity): See discussion under Universal Ecological Concerns and Actions. 
6. Habitat Quantity (Anthropogenic Barriers): Replace culvert on Pine Creek  at Highway 20  </v>
      </c>
      <c r="G152" s="18" t="str">
        <f>IFERROR( VLOOKUP(A152,'[1]2021_Restoration'!C:L,3,FALSE), "NA")</f>
        <v>NA</v>
      </c>
      <c r="H152" s="19" t="str">
        <f>IFERROR( VLOOKUP(A152,'[1]2021_Restoration'!C:L,10,FALSE), "NA")</f>
        <v>NA</v>
      </c>
      <c r="I152" s="3" t="str">
        <f>IFERROR( VLOOKUP(A152,'[1]2022_Restoration'!A:J,5,FALSE), "NA")</f>
        <v>NA</v>
      </c>
      <c r="J152" s="3" t="str">
        <f>IFERROR( VLOOKUP(A152,'[1]2022_Restoration'!A:L,11,FALSE), "NA")</f>
        <v>NA</v>
      </c>
      <c r="K152" s="20" t="str">
        <f>IFERROR( VLOOKUP(A152,'[1]2022_Restoration'!A:L,6,FALSE), "NA")</f>
        <v>NA</v>
      </c>
    </row>
    <row r="153" spans="1:11" x14ac:dyDescent="0.25">
      <c r="A153" s="21" t="s">
        <v>1043</v>
      </c>
      <c r="B153" s="22" t="s">
        <v>992</v>
      </c>
      <c r="C153" s="22" t="s">
        <v>992</v>
      </c>
      <c r="D153" s="23" t="s">
        <v>35</v>
      </c>
      <c r="E153" s="24" t="str">
        <f>VLOOKUP(C153,'[1]2012_2020_Restoration_Priority'!B:D,2,FALSE)</f>
        <v>Not a priority at this time</v>
      </c>
      <c r="F153" s="25" t="str">
        <f>VLOOKUP(C153,'[1]2012_2020_Restoration_Priority'!B:D,3,FALSE)</f>
        <v xml:space="preserve">1. Sediment Conditions (Increased Sediment Quantity): Road Maintenance (improve drainage on existing forest roads in watershed); Sandy Butte Road Reconstruction; Highway 20: Move Early Winters Campground (lower site) away from the creek and stabilize eroding bank
2. Water Quantity (Decreased Water Quantity): Increase on-farm irrigation efficiency: Increase surface/ground water conversions; Investigate water right acquisition
3. Riparian Condition (Riparian Condition): Restore riparian condition in degraded areas around campgrounds and roads; Improve LWD recruitment and retention.
4. Channel Structure and Form (Bed and Channel Form): Bed and Channel Form- address human features that affect channel form and function, primarily Highway 20 channel restrictions, and MVSTA trail, and USFS campground effects.
5. Food (Altered Primary Productivity): See discussion under Universal Ecological Concerns and Actions. 
6. Habitat Quantity (Anthropogenic Barriers): Replace culvert on Pine Creek  at Highway 20  </v>
      </c>
      <c r="G153" s="18" t="str">
        <f>IFERROR( VLOOKUP(A153,'[1]2021_Restoration'!C:L,3,FALSE), "NA")</f>
        <v>NA</v>
      </c>
      <c r="H153" s="19" t="str">
        <f>IFERROR( VLOOKUP(A153,'[1]2021_Restoration'!C:L,10,FALSE), "NA")</f>
        <v>NA</v>
      </c>
      <c r="I153" s="3" t="str">
        <f>IFERROR( VLOOKUP(A153,'[1]2022_Restoration'!A:J,5,FALSE), "NA")</f>
        <v>NA</v>
      </c>
      <c r="J153" s="3" t="str">
        <f>IFERROR( VLOOKUP(A153,'[1]2022_Restoration'!A:L,11,FALSE), "NA")</f>
        <v>NA</v>
      </c>
      <c r="K153" s="20" t="str">
        <f>IFERROR( VLOOKUP(A153,'[1]2022_Restoration'!A:L,6,FALSE), "NA")</f>
        <v>NA</v>
      </c>
    </row>
    <row r="154" spans="1:11" x14ac:dyDescent="0.25">
      <c r="A154" s="21" t="s">
        <v>1044</v>
      </c>
      <c r="B154" s="22" t="s">
        <v>992</v>
      </c>
      <c r="C154" s="22" t="s">
        <v>992</v>
      </c>
      <c r="D154" s="23" t="s">
        <v>35</v>
      </c>
      <c r="E154" s="24" t="str">
        <f>VLOOKUP(C154,'[1]2012_2020_Restoration_Priority'!B:D,2,FALSE)</f>
        <v>Not a priority at this time</v>
      </c>
      <c r="F154" s="25" t="str">
        <f>VLOOKUP(C154,'[1]2012_2020_Restoration_Priority'!B:D,3,FALSE)</f>
        <v xml:space="preserve">1. Sediment Conditions (Increased Sediment Quantity): Road Maintenance (improve drainage on existing forest roads in watershed); Sandy Butte Road Reconstruction; Highway 20: Move Early Winters Campground (lower site) away from the creek and stabilize eroding bank
2. Water Quantity (Decreased Water Quantity): Increase on-farm irrigation efficiency: Increase surface/ground water conversions; Investigate water right acquisition
3. Riparian Condition (Riparian Condition): Restore riparian condition in degraded areas around campgrounds and roads; Improve LWD recruitment and retention.
4. Channel Structure and Form (Bed and Channel Form): Bed and Channel Form- address human features that affect channel form and function, primarily Highway 20 channel restrictions, and MVSTA trail, and USFS campground effects.
5. Food (Altered Primary Productivity): See discussion under Universal Ecological Concerns and Actions. 
6. Habitat Quantity (Anthropogenic Barriers): Replace culvert on Pine Creek  at Highway 20  </v>
      </c>
      <c r="G154" s="18" t="str">
        <f>IFERROR( VLOOKUP(A154,'[1]2021_Restoration'!C:L,3,FALSE), "NA")</f>
        <v>NA</v>
      </c>
      <c r="H154" s="19" t="str">
        <f>IFERROR( VLOOKUP(A154,'[1]2021_Restoration'!C:L,10,FALSE), "NA")</f>
        <v>NA</v>
      </c>
      <c r="I154" s="3" t="str">
        <f>IFERROR( VLOOKUP(A154,'[1]2022_Restoration'!A:J,5,FALSE), "NA")</f>
        <v>NA</v>
      </c>
      <c r="J154" s="3" t="str">
        <f>IFERROR( VLOOKUP(A154,'[1]2022_Restoration'!A:L,11,FALSE), "NA")</f>
        <v>NA</v>
      </c>
      <c r="K154" s="20" t="str">
        <f>IFERROR( VLOOKUP(A154,'[1]2022_Restoration'!A:L,6,FALSE), "NA")</f>
        <v>NA</v>
      </c>
    </row>
    <row r="155" spans="1:11" x14ac:dyDescent="0.25">
      <c r="A155" s="21" t="s">
        <v>1045</v>
      </c>
      <c r="B155" s="22" t="s">
        <v>992</v>
      </c>
      <c r="C155" s="22" t="s">
        <v>992</v>
      </c>
      <c r="D155" s="23" t="s">
        <v>35</v>
      </c>
      <c r="E155" s="24" t="str">
        <f>VLOOKUP(C155,'[1]2012_2020_Restoration_Priority'!B:D,2,FALSE)</f>
        <v>Not a priority at this time</v>
      </c>
      <c r="F155" s="25" t="str">
        <f>VLOOKUP(C155,'[1]2012_2020_Restoration_Priority'!B:D,3,FALSE)</f>
        <v xml:space="preserve">1. Sediment Conditions (Increased Sediment Quantity): Road Maintenance (improve drainage on existing forest roads in watershed); Sandy Butte Road Reconstruction; Highway 20: Move Early Winters Campground (lower site) away from the creek and stabilize eroding bank
2. Water Quantity (Decreased Water Quantity): Increase on-farm irrigation efficiency: Increase surface/ground water conversions; Investigate water right acquisition
3. Riparian Condition (Riparian Condition): Restore riparian condition in degraded areas around campgrounds and roads; Improve LWD recruitment and retention.
4. Channel Structure and Form (Bed and Channel Form): Bed and Channel Form- address human features that affect channel form and function, primarily Highway 20 channel restrictions, and MVSTA trail, and USFS campground effects.
5. Food (Altered Primary Productivity): See discussion under Universal Ecological Concerns and Actions. 
6. Habitat Quantity (Anthropogenic Barriers): Replace culvert on Pine Creek  at Highway 20  </v>
      </c>
      <c r="G155" s="18" t="str">
        <f>IFERROR( VLOOKUP(A155,'[1]2021_Restoration'!C:L,3,FALSE), "NA")</f>
        <v>NA</v>
      </c>
      <c r="H155" s="19" t="str">
        <f>IFERROR( VLOOKUP(A155,'[1]2021_Restoration'!C:L,10,FALSE), "NA")</f>
        <v>NA</v>
      </c>
      <c r="I155" s="3" t="str">
        <f>IFERROR( VLOOKUP(A155,'[1]2022_Restoration'!A:J,5,FALSE), "NA")</f>
        <v>NA</v>
      </c>
      <c r="J155" s="3" t="str">
        <f>IFERROR( VLOOKUP(A155,'[1]2022_Restoration'!A:L,11,FALSE), "NA")</f>
        <v>NA</v>
      </c>
      <c r="K155" s="20" t="str">
        <f>IFERROR( VLOOKUP(A155,'[1]2022_Restoration'!A:L,6,FALSE), "NA")</f>
        <v>NA</v>
      </c>
    </row>
    <row r="156" spans="1:11" x14ac:dyDescent="0.25">
      <c r="A156" s="21" t="s">
        <v>695</v>
      </c>
      <c r="B156" s="22" t="s">
        <v>696</v>
      </c>
      <c r="C156" s="22" t="s">
        <v>967</v>
      </c>
      <c r="D156" s="23" t="s">
        <v>35</v>
      </c>
      <c r="E156" s="24">
        <f>VLOOKUP(C156,'[1]2012_2020_Restoration_Priority'!B:D,2,FALSE)</f>
        <v>4</v>
      </c>
      <c r="F156" s="25" t="str">
        <f>VLOOKUP(C156,'[1]2012_2020_Restoration_Priority'!B:D,3,FALSE)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156" s="18" t="str">
        <f>IFERROR( VLOOKUP(A156,'[1]2021_Restoration'!C:L,3,FALSE), "NA")</f>
        <v>NA</v>
      </c>
      <c r="H156" s="19" t="str">
        <f>IFERROR( VLOOKUP(A156,'[1]2021_Restoration'!C:L,10,FALSE), "NA")</f>
        <v>NA</v>
      </c>
      <c r="I156" s="3" t="str">
        <f>IFERROR( VLOOKUP(A156,'[1]2022_Restoration'!A:J,5,FALSE), "NA")</f>
        <v>NA</v>
      </c>
      <c r="J156" s="3" t="str">
        <f>IFERROR( VLOOKUP(A156,'[1]2022_Restoration'!A:L,11,FALSE), "NA")</f>
        <v>NA</v>
      </c>
      <c r="K156" s="20" t="str">
        <f>IFERROR( VLOOKUP(A156,'[1]2022_Restoration'!A:L,6,FALSE), "NA")</f>
        <v>NA</v>
      </c>
    </row>
    <row r="157" spans="1:11" x14ac:dyDescent="0.25">
      <c r="A157" s="21" t="s">
        <v>1046</v>
      </c>
      <c r="B157" s="22" t="s">
        <v>696</v>
      </c>
      <c r="C157" s="22" t="s">
        <v>967</v>
      </c>
      <c r="D157" s="23" t="s">
        <v>35</v>
      </c>
      <c r="E157" s="24">
        <f>VLOOKUP(C157,'[1]2012_2020_Restoration_Priority'!B:D,2,FALSE)</f>
        <v>4</v>
      </c>
      <c r="F157" s="25" t="str">
        <f>VLOOKUP(C157,'[1]2012_2020_Restoration_Priority'!B:D,3,FALSE)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157" s="18" t="str">
        <f>IFERROR( VLOOKUP(A157,'[1]2021_Restoration'!C:L,3,FALSE), "NA")</f>
        <v>NA</v>
      </c>
      <c r="H157" s="19" t="str">
        <f>IFERROR( VLOOKUP(A157,'[1]2021_Restoration'!C:L,10,FALSE), "NA")</f>
        <v>NA</v>
      </c>
      <c r="I157" s="3" t="str">
        <f>IFERROR( VLOOKUP(A157,'[1]2022_Restoration'!A:J,5,FALSE), "NA")</f>
        <v>NA</v>
      </c>
      <c r="J157" s="3" t="str">
        <f>IFERROR( VLOOKUP(A157,'[1]2022_Restoration'!A:L,11,FALSE), "NA")</f>
        <v>NA</v>
      </c>
      <c r="K157" s="20" t="str">
        <f>IFERROR( VLOOKUP(A157,'[1]2022_Restoration'!A:L,6,FALSE), "NA")</f>
        <v>NA</v>
      </c>
    </row>
    <row r="158" spans="1:11" x14ac:dyDescent="0.25">
      <c r="A158" s="21" t="s">
        <v>698</v>
      </c>
      <c r="B158" s="22" t="s">
        <v>696</v>
      </c>
      <c r="C158" s="22" t="s">
        <v>967</v>
      </c>
      <c r="D158" s="23" t="s">
        <v>35</v>
      </c>
      <c r="E158" s="24">
        <f>VLOOKUP(C158,'[1]2012_2020_Restoration_Priority'!B:D,2,FALSE)</f>
        <v>4</v>
      </c>
      <c r="F158" s="25" t="str">
        <f>VLOOKUP(C158,'[1]2012_2020_Restoration_Priority'!B:D,3,FALSE)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158" s="18" t="str">
        <f>IFERROR( VLOOKUP(A158,'[1]2021_Restoration'!C:L,3,FALSE), "NA")</f>
        <v>NA</v>
      </c>
      <c r="H158" s="19" t="str">
        <f>IFERROR( VLOOKUP(A158,'[1]2021_Restoration'!C:L,10,FALSE), "NA")</f>
        <v>NA</v>
      </c>
      <c r="I158" s="3" t="str">
        <f>IFERROR( VLOOKUP(A158,'[1]2022_Restoration'!A:J,5,FALSE), "NA")</f>
        <v>NA</v>
      </c>
      <c r="J158" s="3" t="str">
        <f>IFERROR( VLOOKUP(A158,'[1]2022_Restoration'!A:L,11,FALSE), "NA")</f>
        <v>NA</v>
      </c>
      <c r="K158" s="20" t="str">
        <f>IFERROR( VLOOKUP(A158,'[1]2022_Restoration'!A:L,6,FALSE), "NA")</f>
        <v>NA</v>
      </c>
    </row>
    <row r="159" spans="1:11" x14ac:dyDescent="0.25">
      <c r="A159" s="21" t="s">
        <v>700</v>
      </c>
      <c r="B159" s="22" t="s">
        <v>696</v>
      </c>
      <c r="C159" s="22" t="s">
        <v>967</v>
      </c>
      <c r="D159" s="23" t="s">
        <v>35</v>
      </c>
      <c r="E159" s="24">
        <f>VLOOKUP(C159,'[1]2012_2020_Restoration_Priority'!B:D,2,FALSE)</f>
        <v>4</v>
      </c>
      <c r="F159" s="25" t="str">
        <f>VLOOKUP(C159,'[1]2012_2020_Restoration_Priority'!B:D,3,FALSE)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159" s="18" t="str">
        <f>IFERROR( VLOOKUP(A159,'[1]2021_Restoration'!C:L,3,FALSE), "NA")</f>
        <v>NA</v>
      </c>
      <c r="H159" s="19" t="str">
        <f>IFERROR( VLOOKUP(A159,'[1]2021_Restoration'!C:L,10,FALSE), "NA")</f>
        <v>NA</v>
      </c>
      <c r="I159" s="3" t="str">
        <f>IFERROR( VLOOKUP(A159,'[1]2022_Restoration'!A:J,5,FALSE), "NA")</f>
        <v>NA</v>
      </c>
      <c r="J159" s="3" t="str">
        <f>IFERROR( VLOOKUP(A159,'[1]2022_Restoration'!A:L,11,FALSE), "NA")</f>
        <v>NA</v>
      </c>
      <c r="K159" s="20" t="str">
        <f>IFERROR( VLOOKUP(A159,'[1]2022_Restoration'!A:L,6,FALSE), "NA")</f>
        <v>NA</v>
      </c>
    </row>
    <row r="160" spans="1:11" x14ac:dyDescent="0.25">
      <c r="A160" s="21" t="s">
        <v>701</v>
      </c>
      <c r="B160" s="22" t="s">
        <v>696</v>
      </c>
      <c r="C160" s="22" t="s">
        <v>967</v>
      </c>
      <c r="D160" s="23" t="s">
        <v>35</v>
      </c>
      <c r="E160" s="24">
        <f>VLOOKUP(C160,'[1]2012_2020_Restoration_Priority'!B:D,2,FALSE)</f>
        <v>4</v>
      </c>
      <c r="F160" s="25" t="str">
        <f>VLOOKUP(C160,'[1]2012_2020_Restoration_Priority'!B:D,3,FALSE)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160" s="18" t="str">
        <f>IFERROR( VLOOKUP(A160,'[1]2021_Restoration'!C:L,3,FALSE), "NA")</f>
        <v>NA</v>
      </c>
      <c r="H160" s="19" t="str">
        <f>IFERROR( VLOOKUP(A160,'[1]2021_Restoration'!C:L,10,FALSE), "NA")</f>
        <v>NA</v>
      </c>
      <c r="I160" s="3" t="str">
        <f>IFERROR( VLOOKUP(A160,'[1]2022_Restoration'!A:J,5,FALSE), "NA")</f>
        <v>NA</v>
      </c>
      <c r="J160" s="3" t="str">
        <f>IFERROR( VLOOKUP(A160,'[1]2022_Restoration'!A:L,11,FALSE), "NA")</f>
        <v>NA</v>
      </c>
      <c r="K160" s="20" t="str">
        <f>IFERROR( VLOOKUP(A160,'[1]2022_Restoration'!A:L,6,FALSE), "NA")</f>
        <v>NA</v>
      </c>
    </row>
    <row r="161" spans="1:11" x14ac:dyDescent="0.25">
      <c r="A161" s="21" t="s">
        <v>702</v>
      </c>
      <c r="B161" s="22" t="s">
        <v>696</v>
      </c>
      <c r="C161" s="22" t="s">
        <v>967</v>
      </c>
      <c r="D161" s="23" t="s">
        <v>35</v>
      </c>
      <c r="E161" s="24">
        <f>VLOOKUP(C161,'[1]2012_2020_Restoration_Priority'!B:D,2,FALSE)</f>
        <v>4</v>
      </c>
      <c r="F161" s="25" t="str">
        <f>VLOOKUP(C161,'[1]2012_2020_Restoration_Priority'!B:D,3,FALSE)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161" s="18" t="str">
        <f>IFERROR( VLOOKUP(A161,'[1]2021_Restoration'!C:L,3,FALSE), "NA")</f>
        <v>NA</v>
      </c>
      <c r="H161" s="19" t="str">
        <f>IFERROR( VLOOKUP(A161,'[1]2021_Restoration'!C:L,10,FALSE), "NA")</f>
        <v>NA</v>
      </c>
      <c r="I161" s="3" t="str">
        <f>IFERROR( VLOOKUP(A161,'[1]2022_Restoration'!A:J,5,FALSE), "NA")</f>
        <v>NA</v>
      </c>
      <c r="J161" s="3" t="str">
        <f>IFERROR( VLOOKUP(A161,'[1]2022_Restoration'!A:L,11,FALSE), "NA")</f>
        <v>NA</v>
      </c>
      <c r="K161" s="20" t="str">
        <f>IFERROR( VLOOKUP(A161,'[1]2022_Restoration'!A:L,6,FALSE), "NA")</f>
        <v>NA</v>
      </c>
    </row>
    <row r="162" spans="1:11" x14ac:dyDescent="0.25">
      <c r="A162" s="21" t="s">
        <v>703</v>
      </c>
      <c r="B162" s="22" t="s">
        <v>696</v>
      </c>
      <c r="C162" s="22" t="s">
        <v>967</v>
      </c>
      <c r="D162" s="23" t="s">
        <v>35</v>
      </c>
      <c r="E162" s="24">
        <f>VLOOKUP(C162,'[1]2012_2020_Restoration_Priority'!B:D,2,FALSE)</f>
        <v>4</v>
      </c>
      <c r="F162" s="25" t="str">
        <f>VLOOKUP(C162,'[1]2012_2020_Restoration_Priority'!B:D,3,FALSE)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162" s="18" t="str">
        <f>IFERROR( VLOOKUP(A162,'[1]2021_Restoration'!C:L,3,FALSE), "NA")</f>
        <v>NA</v>
      </c>
      <c r="H162" s="19" t="str">
        <f>IFERROR( VLOOKUP(A162,'[1]2021_Restoration'!C:L,10,FALSE), "NA")</f>
        <v>NA</v>
      </c>
      <c r="I162" s="3" t="str">
        <f>IFERROR( VLOOKUP(A162,'[1]2022_Restoration'!A:J,5,FALSE), "NA")</f>
        <v>Not Ranked</v>
      </c>
      <c r="J162" s="3" t="str">
        <f>IFERROR( VLOOKUP(A162,'[1]2022_Restoration'!A:L,11,FALSE), "NA")</f>
        <v>PRCNT Fines and Embeddedness,Brook Trout, NA</v>
      </c>
      <c r="K162" s="20" t="str">
        <f>IFERROR( VLOOKUP(A162,'[1]2022_Restoration'!A:L,6,FALSE), "NA")</f>
        <v>Bull Trout</v>
      </c>
    </row>
    <row r="163" spans="1:11" x14ac:dyDescent="0.25">
      <c r="A163" s="21" t="s">
        <v>705</v>
      </c>
      <c r="B163" s="22" t="s">
        <v>696</v>
      </c>
      <c r="C163" s="22" t="s">
        <v>967</v>
      </c>
      <c r="D163" s="23" t="s">
        <v>35</v>
      </c>
      <c r="E163" s="24">
        <f>VLOOKUP(C163,'[1]2012_2020_Restoration_Priority'!B:D,2,FALSE)</f>
        <v>4</v>
      </c>
      <c r="F163" s="25" t="str">
        <f>VLOOKUP(C163,'[1]2012_2020_Restoration_Priority'!B:D,3,FALSE)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163" s="18" t="str">
        <f>IFERROR( VLOOKUP(A163,'[1]2021_Restoration'!C:L,3,FALSE), "NA")</f>
        <v>NA</v>
      </c>
      <c r="H163" s="19" t="str">
        <f>IFERROR( VLOOKUP(A163,'[1]2021_Restoration'!C:L,10,FALSE), "NA")</f>
        <v>NA</v>
      </c>
      <c r="I163" s="3" t="str">
        <f>IFERROR( VLOOKUP(A163,'[1]2022_Restoration'!A:J,5,FALSE), "NA")</f>
        <v>NA</v>
      </c>
      <c r="J163" s="3" t="str">
        <f>IFERROR( VLOOKUP(A163,'[1]2022_Restoration'!A:L,11,FALSE), "NA")</f>
        <v>NA</v>
      </c>
      <c r="K163" s="20" t="str">
        <f>IFERROR( VLOOKUP(A163,'[1]2022_Restoration'!A:L,6,FALSE), "NA")</f>
        <v>NA</v>
      </c>
    </row>
    <row r="164" spans="1:11" x14ac:dyDescent="0.25">
      <c r="A164" s="21" t="s">
        <v>706</v>
      </c>
      <c r="B164" s="22" t="s">
        <v>696</v>
      </c>
      <c r="C164" s="22" t="s">
        <v>967</v>
      </c>
      <c r="D164" s="23" t="s">
        <v>35</v>
      </c>
      <c r="E164" s="24">
        <f>VLOOKUP(C164,'[1]2012_2020_Restoration_Priority'!B:D,2,FALSE)</f>
        <v>4</v>
      </c>
      <c r="F164" s="25" t="str">
        <f>VLOOKUP(C164,'[1]2012_2020_Restoration_Priority'!B:D,3,FALSE)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164" s="18" t="str">
        <f>IFERROR( VLOOKUP(A164,'[1]2021_Restoration'!C:L,3,FALSE), "NA")</f>
        <v>NA</v>
      </c>
      <c r="H164" s="19" t="str">
        <f>IFERROR( VLOOKUP(A164,'[1]2021_Restoration'!C:L,10,FALSE), "NA")</f>
        <v>NA</v>
      </c>
      <c r="I164" s="3" t="str">
        <f>IFERROR( VLOOKUP(A164,'[1]2022_Restoration'!A:J,5,FALSE), "NA")</f>
        <v>Not Ranked</v>
      </c>
      <c r="J164" s="3" t="str">
        <f>IFERROR( VLOOKUP(A164,'[1]2022_Restoration'!A:L,11,FALSE), "NA")</f>
        <v>PRCNT Fines and Embeddedness,Brook Trout, NA</v>
      </c>
      <c r="K164" s="20" t="str">
        <f>IFERROR( VLOOKUP(A164,'[1]2022_Restoration'!A:L,6,FALSE), "NA")</f>
        <v>Bull Trout</v>
      </c>
    </row>
    <row r="165" spans="1:11" x14ac:dyDescent="0.25">
      <c r="A165" s="21" t="s">
        <v>707</v>
      </c>
      <c r="B165" s="22" t="s">
        <v>159</v>
      </c>
      <c r="C165" s="22" t="s">
        <v>1047</v>
      </c>
      <c r="D165" s="23" t="s">
        <v>158</v>
      </c>
      <c r="E165" s="24">
        <f>VLOOKUP(C165,'[1]2012_2020_Restoration_Priority'!B:D,2,FALSE)</f>
        <v>3</v>
      </c>
      <c r="F165" s="25" t="str">
        <f>VLOOKUP(C165,'[1]2012_2020_Restoration_Priority'!B:D,3,FALSE)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65" s="18" t="str">
        <f>IFERROR( VLOOKUP(A165,'[1]2021_Restoration'!C:L,3,FALSE), "NA")</f>
        <v>Cover- Wood, Cover- Boulders, Cover- Wood</v>
      </c>
      <c r="H165" s="19" t="str">
        <f>IFERROR( VLOOKUP(A165,'[1]2021_Restoration'!C:L,10,FALSE), "NA")</f>
        <v>spring_chinook</v>
      </c>
      <c r="I165" s="3">
        <f>IFERROR( VLOOKUP(A165,'[1]2022_Restoration'!A:J,5,FALSE), "NA")</f>
        <v>1</v>
      </c>
      <c r="J165" s="3" t="str">
        <f>IFERROR( VLOOKUP(A165,'[1]2022_Restoration'!A:L,11,FALSE), "NA")</f>
        <v>NA, Flow- Summer Base Flow,Temperature- Adult Holding</v>
      </c>
      <c r="K165" s="20" t="str">
        <f>IFERROR( VLOOKUP(A165,'[1]2022_Restoration'!A:L,6,FALSE), "NA")</f>
        <v>Spring Chinook,Bull Trout</v>
      </c>
    </row>
    <row r="166" spans="1:11" x14ac:dyDescent="0.25">
      <c r="A166" s="21" t="s">
        <v>157</v>
      </c>
      <c r="B166" s="22" t="s">
        <v>159</v>
      </c>
      <c r="C166" s="22" t="s">
        <v>1047</v>
      </c>
      <c r="D166" s="23" t="s">
        <v>158</v>
      </c>
      <c r="E166" s="24">
        <f>VLOOKUP(C166,'[1]2012_2020_Restoration_Priority'!B:D,2,FALSE)</f>
        <v>3</v>
      </c>
      <c r="F166" s="25" t="str">
        <f>VLOOKUP(C166,'[1]2012_2020_Restoration_Priority'!B:D,3,FALSE)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66" s="18" t="str">
        <f>IFERROR( VLOOKUP(A166,'[1]2021_Restoration'!C:L,3,FALSE), "NA")</f>
        <v>Flow- Summer Base Flow, Flow- Summer Base Flow</v>
      </c>
      <c r="H166" s="19" t="str">
        <f>IFERROR( VLOOKUP(A166,'[1]2021_Restoration'!C:L,10,FALSE), "NA")</f>
        <v>spring_chinook</v>
      </c>
      <c r="I166" s="3">
        <f>IFERROR( VLOOKUP(A166,'[1]2022_Restoration'!A:J,5,FALSE), "NA")</f>
        <v>1</v>
      </c>
      <c r="J166" s="3" t="str">
        <f>IFERROR( VLOOKUP(A166,'[1]2022_Restoration'!A:L,11,FALSE), "NA")</f>
        <v>Cover- Wood,Floodplain Connectivity, Stability,Flow- Summer Base Flow,Off-Channel/Side-Channels,Riparian,Cover- Boulders,Temperature- Adult Holding</v>
      </c>
      <c r="K166" s="20" t="str">
        <f>IFERROR( VLOOKUP(A166,'[1]2022_Restoration'!A:L,6,FALSE), "NA")</f>
        <v>Spring Chinook</v>
      </c>
    </row>
    <row r="167" spans="1:11" x14ac:dyDescent="0.25">
      <c r="A167" s="21" t="s">
        <v>709</v>
      </c>
      <c r="B167" s="22" t="s">
        <v>159</v>
      </c>
      <c r="C167" s="22" t="s">
        <v>1047</v>
      </c>
      <c r="D167" s="23" t="s">
        <v>158</v>
      </c>
      <c r="E167" s="24">
        <f>VLOOKUP(C167,'[1]2012_2020_Restoration_Priority'!B:D,2,FALSE)</f>
        <v>3</v>
      </c>
      <c r="F167" s="25" t="str">
        <f>VLOOKUP(C167,'[1]2012_2020_Restoration_Priority'!B:D,3,FALSE)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67" s="18" t="str">
        <f>IFERROR( VLOOKUP(A167,'[1]2021_Restoration'!C:L,3,FALSE), "NA")</f>
        <v>Cover- Wood, Cover- Wood</v>
      </c>
      <c r="H167" s="19" t="str">
        <f>IFERROR( VLOOKUP(A167,'[1]2021_Restoration'!C:L,10,FALSE), "NA")</f>
        <v>spring_chinook</v>
      </c>
      <c r="I167" s="3">
        <f>IFERROR( VLOOKUP(A167,'[1]2022_Restoration'!A:J,5,FALSE), "NA")</f>
        <v>2</v>
      </c>
      <c r="J167" s="3" t="str">
        <f>IFERROR( VLOOKUP(A167,'[1]2022_Restoration'!A:L,11,FALSE), "NA")</f>
        <v>NA, Flow- Summer Base Flow</v>
      </c>
      <c r="K167" s="20" t="str">
        <f>IFERROR( VLOOKUP(A167,'[1]2022_Restoration'!A:L,6,FALSE), "NA")</f>
        <v>Spring Chinook,Bull Trout</v>
      </c>
    </row>
    <row r="168" spans="1:11" x14ac:dyDescent="0.25">
      <c r="A168" s="21" t="s">
        <v>164</v>
      </c>
      <c r="B168" s="22" t="s">
        <v>159</v>
      </c>
      <c r="C168" s="22" t="s">
        <v>1047</v>
      </c>
      <c r="D168" s="23" t="s">
        <v>158</v>
      </c>
      <c r="E168" s="24">
        <f>VLOOKUP(C168,'[1]2012_2020_Restoration_Priority'!B:D,2,FALSE)</f>
        <v>3</v>
      </c>
      <c r="F168" s="25" t="str">
        <f>VLOOKUP(C168,'[1]2012_2020_Restoration_Priority'!B:D,3,FALSE)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68" s="18" t="str">
        <f>IFERROR( VLOOKUP(A168,'[1]2021_Restoration'!C:L,3,FALSE), "NA")</f>
        <v>Flow- Summer Base Flow, Flow- Summer Base Flow</v>
      </c>
      <c r="H168" s="19" t="str">
        <f>IFERROR( VLOOKUP(A168,'[1]2021_Restoration'!C:L,10,FALSE), "NA")</f>
        <v>spring_chinook</v>
      </c>
      <c r="I168" s="3">
        <f>IFERROR( VLOOKUP(A168,'[1]2022_Restoration'!A:J,5,FALSE), "NA")</f>
        <v>1</v>
      </c>
      <c r="J168" s="3" t="str">
        <f>IFERROR( VLOOKUP(A168,'[1]2022_Restoration'!A:L,11,FALSE), "NA")</f>
        <v>Cover- Wood,Pool Quantity and Quality, Flow- Summer Base Flow,Off-Channel/Side-Channels,Temperature- Adult Holding</v>
      </c>
      <c r="K168" s="20" t="str">
        <f>IFERROR( VLOOKUP(A168,'[1]2022_Restoration'!A:L,6,FALSE), "NA")</f>
        <v>Spring Chinook,Bull Trout</v>
      </c>
    </row>
    <row r="169" spans="1:11" x14ac:dyDescent="0.25">
      <c r="A169" s="21" t="s">
        <v>711</v>
      </c>
      <c r="B169" s="22" t="s">
        <v>159</v>
      </c>
      <c r="C169" s="22" t="s">
        <v>1047</v>
      </c>
      <c r="D169" s="23" t="s">
        <v>158</v>
      </c>
      <c r="E169" s="24">
        <f>VLOOKUP(C169,'[1]2012_2020_Restoration_Priority'!B:D,2,FALSE)</f>
        <v>3</v>
      </c>
      <c r="F169" s="25" t="str">
        <f>VLOOKUP(C169,'[1]2012_2020_Restoration_Priority'!B:D,3,FALSE)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69" s="18" t="str">
        <f>IFERROR( VLOOKUP(A169,'[1]2021_Restoration'!C:L,3,FALSE), "NA")</f>
        <v>Cover- Wood, Cover- Wood</v>
      </c>
      <c r="H169" s="19" t="str">
        <f>IFERROR( VLOOKUP(A169,'[1]2021_Restoration'!C:L,10,FALSE), "NA")</f>
        <v>spring_chinook</v>
      </c>
      <c r="I169" s="3">
        <f>IFERROR( VLOOKUP(A169,'[1]2022_Restoration'!A:J,5,FALSE), "NA")</f>
        <v>2</v>
      </c>
      <c r="J169" s="3" t="str">
        <f>IFERROR( VLOOKUP(A169,'[1]2022_Restoration'!A:L,11,FALSE), "NA")</f>
        <v>NA, Flow- Summer Base Flow</v>
      </c>
      <c r="K169" s="20" t="str">
        <f>IFERROR( VLOOKUP(A169,'[1]2022_Restoration'!A:L,6,FALSE), "NA")</f>
        <v>Spring Chinook</v>
      </c>
    </row>
    <row r="170" spans="1:11" x14ac:dyDescent="0.25">
      <c r="A170" s="21" t="s">
        <v>712</v>
      </c>
      <c r="B170" s="22" t="s">
        <v>159</v>
      </c>
      <c r="C170" s="22" t="s">
        <v>1047</v>
      </c>
      <c r="D170" s="23" t="s">
        <v>158</v>
      </c>
      <c r="E170" s="24">
        <f>VLOOKUP(C170,'[1]2012_2020_Restoration_Priority'!B:D,2,FALSE)</f>
        <v>3</v>
      </c>
      <c r="F170" s="25" t="str">
        <f>VLOOKUP(C170,'[1]2012_2020_Restoration_Priority'!B:D,3,FALSE)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70" s="18" t="str">
        <f>IFERROR( VLOOKUP(A170,'[1]2021_Restoration'!C:L,3,FALSE), "NA")</f>
        <v>Off-Channel- Side-Channels, Off-Channel- Side-Channels</v>
      </c>
      <c r="H170" s="19" t="str">
        <f>IFERROR( VLOOKUP(A170,'[1]2021_Restoration'!C:L,10,FALSE), "NA")</f>
        <v>spring_chinook</v>
      </c>
      <c r="I170" s="3">
        <f>IFERROR( VLOOKUP(A170,'[1]2022_Restoration'!A:J,5,FALSE), "NA")</f>
        <v>3</v>
      </c>
      <c r="J170" s="3" t="str">
        <f>IFERROR( VLOOKUP(A170,'[1]2022_Restoration'!A:L,11,FALSE), "NA")</f>
        <v>NA, Flow- Summer Base Flow,Pool Quantity and Quality,Temperature- Adult Holding</v>
      </c>
      <c r="K170" s="20" t="str">
        <f>IFERROR( VLOOKUP(A170,'[1]2022_Restoration'!A:L,6,FALSE), "NA")</f>
        <v>Spring Chinook,Bull Trout</v>
      </c>
    </row>
    <row r="171" spans="1:11" x14ac:dyDescent="0.25">
      <c r="A171" s="21" t="s">
        <v>716</v>
      </c>
      <c r="B171" s="22" t="s">
        <v>159</v>
      </c>
      <c r="C171" s="22" t="s">
        <v>1047</v>
      </c>
      <c r="D171" s="23" t="s">
        <v>158</v>
      </c>
      <c r="E171" s="24">
        <f>VLOOKUP(C171,'[1]2012_2020_Restoration_Priority'!B:D,2,FALSE)</f>
        <v>3</v>
      </c>
      <c r="F171" s="25" t="str">
        <f>VLOOKUP(C171,'[1]2012_2020_Restoration_Priority'!B:D,3,FALSE)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71" s="18" t="str">
        <f>IFERROR( VLOOKUP(A171,'[1]2021_Restoration'!C:L,3,FALSE), "NA")</f>
        <v>Cover- Wood, Cover- Wood, Pool Quantity &amp; Quality</v>
      </c>
      <c r="H171" s="19" t="str">
        <f>IFERROR( VLOOKUP(A171,'[1]2021_Restoration'!C:L,10,FALSE), "NA")</f>
        <v>spring_chinook</v>
      </c>
      <c r="I171" s="3">
        <f>IFERROR( VLOOKUP(A171,'[1]2022_Restoration'!A:J,5,FALSE), "NA")</f>
        <v>3</v>
      </c>
      <c r="J171" s="3" t="str">
        <f>IFERROR( VLOOKUP(A171,'[1]2022_Restoration'!A:L,11,FALSE), "NA")</f>
        <v>Cover- Wood, Cover- Undercut Banks,Pool Quantity and Quality,Off-Channel/Side-Channels</v>
      </c>
      <c r="K171" s="20" t="str">
        <f>IFERROR( VLOOKUP(A171,'[1]2022_Restoration'!A:L,6,FALSE), "NA")</f>
        <v>Spring Chinook,Bull Trout</v>
      </c>
    </row>
    <row r="172" spans="1:11" x14ac:dyDescent="0.25">
      <c r="A172" s="21" t="s">
        <v>718</v>
      </c>
      <c r="B172" s="22" t="s">
        <v>159</v>
      </c>
      <c r="C172" s="22" t="s">
        <v>1047</v>
      </c>
      <c r="D172" s="23" t="s">
        <v>158</v>
      </c>
      <c r="E172" s="24">
        <f>VLOOKUP(C172,'[1]2012_2020_Restoration_Priority'!B:D,2,FALSE)</f>
        <v>3</v>
      </c>
      <c r="F172" s="25" t="str">
        <f>VLOOKUP(C172,'[1]2012_2020_Restoration_Priority'!B:D,3,FALSE)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72" s="18" t="str">
        <f>IFERROR( VLOOKUP(A172,'[1]2021_Restoration'!C:L,3,FALSE), "NA")</f>
        <v>Cover- Wood, Cover- Wood, Pool Quantity &amp; Quality</v>
      </c>
      <c r="H172" s="19" t="str">
        <f>IFERROR( VLOOKUP(A172,'[1]2021_Restoration'!C:L,10,FALSE), "NA")</f>
        <v>spring_chinook</v>
      </c>
      <c r="I172" s="3" t="str">
        <f>IFERROR( VLOOKUP(A172,'[1]2022_Restoration'!A:J,5,FALSE), "NA")</f>
        <v>NA</v>
      </c>
      <c r="J172" s="3" t="str">
        <f>IFERROR( VLOOKUP(A172,'[1]2022_Restoration'!A:L,11,FALSE), "NA")</f>
        <v>NA</v>
      </c>
      <c r="K172" s="20" t="str">
        <f>IFERROR( VLOOKUP(A172,'[1]2022_Restoration'!A:L,6,FALSE), "NA")</f>
        <v>NA</v>
      </c>
    </row>
    <row r="173" spans="1:11" x14ac:dyDescent="0.25">
      <c r="A173" s="21" t="s">
        <v>719</v>
      </c>
      <c r="B173" s="22" t="s">
        <v>159</v>
      </c>
      <c r="C173" s="22" t="s">
        <v>1047</v>
      </c>
      <c r="D173" s="23" t="s">
        <v>158</v>
      </c>
      <c r="E173" s="24">
        <f>VLOOKUP(C173,'[1]2012_2020_Restoration_Priority'!B:D,2,FALSE)</f>
        <v>3</v>
      </c>
      <c r="F173" s="25" t="str">
        <f>VLOOKUP(C173,'[1]2012_2020_Restoration_Priority'!B:D,3,FALSE)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73" s="18" t="str">
        <f>IFERROR( VLOOKUP(A173,'[1]2021_Restoration'!C:L,3,FALSE), "NA")</f>
        <v>Cover- Wood, Cover- Wood, Pool Quantity &amp; Quality</v>
      </c>
      <c r="H173" s="19" t="str">
        <f>IFERROR( VLOOKUP(A173,'[1]2021_Restoration'!C:L,10,FALSE), "NA")</f>
        <v>spring_chinook</v>
      </c>
      <c r="I173" s="3" t="str">
        <f>IFERROR( VLOOKUP(A173,'[1]2022_Restoration'!A:J,5,FALSE), "NA")</f>
        <v>NA</v>
      </c>
      <c r="J173" s="3" t="str">
        <f>IFERROR( VLOOKUP(A173,'[1]2022_Restoration'!A:L,11,FALSE), "NA")</f>
        <v>NA</v>
      </c>
      <c r="K173" s="20" t="str">
        <f>IFERROR( VLOOKUP(A173,'[1]2022_Restoration'!A:L,6,FALSE), "NA")</f>
        <v>NA</v>
      </c>
    </row>
    <row r="174" spans="1:11" x14ac:dyDescent="0.25">
      <c r="A174" s="21" t="s">
        <v>721</v>
      </c>
      <c r="B174" s="22" t="s">
        <v>159</v>
      </c>
      <c r="C174" s="22" t="s">
        <v>1047</v>
      </c>
      <c r="D174" s="23" t="s">
        <v>158</v>
      </c>
      <c r="E174" s="24">
        <f>VLOOKUP(C174,'[1]2012_2020_Restoration_Priority'!B:D,2,FALSE)</f>
        <v>3</v>
      </c>
      <c r="F174" s="25" t="str">
        <f>VLOOKUP(C174,'[1]2012_2020_Restoration_Priority'!B:D,3,FALSE)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74" s="18" t="str">
        <f>IFERROR( VLOOKUP(A174,'[1]2021_Restoration'!C:L,3,FALSE), "NA")</f>
        <v>Cover- Wood, Cover- Wood, Pool Quantity &amp; Quality</v>
      </c>
      <c r="H174" s="19" t="str">
        <f>IFERROR( VLOOKUP(A174,'[1]2021_Restoration'!C:L,10,FALSE), "NA")</f>
        <v>spring_chinook</v>
      </c>
      <c r="I174" s="3" t="str">
        <f>IFERROR( VLOOKUP(A174,'[1]2022_Restoration'!A:J,5,FALSE), "NA")</f>
        <v>NA</v>
      </c>
      <c r="J174" s="3" t="str">
        <f>IFERROR( VLOOKUP(A174,'[1]2022_Restoration'!A:L,11,FALSE), "NA")</f>
        <v>NA</v>
      </c>
      <c r="K174" s="20" t="str">
        <f>IFERROR( VLOOKUP(A174,'[1]2022_Restoration'!A:L,6,FALSE), "NA")</f>
        <v>NA</v>
      </c>
    </row>
    <row r="175" spans="1:11" x14ac:dyDescent="0.25">
      <c r="A175" s="21" t="s">
        <v>724</v>
      </c>
      <c r="B175" s="22" t="s">
        <v>159</v>
      </c>
      <c r="C175" s="22" t="s">
        <v>1047</v>
      </c>
      <c r="D175" s="23" t="s">
        <v>158</v>
      </c>
      <c r="E175" s="24">
        <f>VLOOKUP(C175,'[1]2012_2020_Restoration_Priority'!B:D,2,FALSE)</f>
        <v>3</v>
      </c>
      <c r="F175" s="25" t="str">
        <f>VLOOKUP(C175,'[1]2012_2020_Restoration_Priority'!B:D,3,FALSE)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75" s="18" t="str">
        <f>IFERROR( VLOOKUP(A175,'[1]2021_Restoration'!C:L,3,FALSE), "NA")</f>
        <v>Cover- Wood, Cover- Wood</v>
      </c>
      <c r="H175" s="19" t="str">
        <f>IFERROR( VLOOKUP(A175,'[1]2021_Restoration'!C:L,10,FALSE), "NA")</f>
        <v>spring_chinook</v>
      </c>
      <c r="I175" s="3" t="str">
        <f>IFERROR( VLOOKUP(A175,'[1]2022_Restoration'!A:J,5,FALSE), "NA")</f>
        <v>Not Ranked</v>
      </c>
      <c r="J175" s="3" t="str">
        <f>IFERROR( VLOOKUP(A175,'[1]2022_Restoration'!A:L,11,FALSE), "NA")</f>
        <v>Flow- Summer Base Flow,Off-Channel/Side-Channels, NA</v>
      </c>
      <c r="K175" s="20" t="str">
        <f>IFERROR( VLOOKUP(A175,'[1]2022_Restoration'!A:L,6,FALSE), "NA")</f>
        <v>Spring Chinook,Bull Trout</v>
      </c>
    </row>
    <row r="176" spans="1:11" x14ac:dyDescent="0.25">
      <c r="A176" s="21" t="s">
        <v>727</v>
      </c>
      <c r="B176" s="22" t="s">
        <v>167</v>
      </c>
      <c r="C176" s="22" t="s">
        <v>1048</v>
      </c>
      <c r="D176" s="23" t="s">
        <v>158</v>
      </c>
      <c r="E176" s="24">
        <f>VLOOKUP(C176,'[1]2012_2020_Restoration_Priority'!B:D,2,FALSE)</f>
        <v>2</v>
      </c>
      <c r="F176" s="25" t="str">
        <f>VLOOKUP(C176,'[1]2012_2020_Restoration_Priority'!B:D,3,FALSE)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76" s="18" t="str">
        <f>IFERROR( VLOOKUP(A176,'[1]2021_Restoration'!C:L,3,FALSE), "NA")</f>
        <v>Contaminants, Temperature- Rearing</v>
      </c>
      <c r="H176" s="19" t="str">
        <f>IFERROR( VLOOKUP(A176,'[1]2021_Restoration'!C:L,10,FALSE), "NA")</f>
        <v>steelhead</v>
      </c>
      <c r="I176" s="3" t="str">
        <f>IFERROR( VLOOKUP(A176,'[1]2022_Restoration'!A:J,5,FALSE), "NA")</f>
        <v>NA</v>
      </c>
      <c r="J176" s="3" t="str">
        <f>IFERROR( VLOOKUP(A176,'[1]2022_Restoration'!A:L,11,FALSE), "NA")</f>
        <v>NA</v>
      </c>
      <c r="K176" s="20" t="str">
        <f>IFERROR( VLOOKUP(A176,'[1]2022_Restoration'!A:L,6,FALSE), "NA")</f>
        <v>NA</v>
      </c>
    </row>
    <row r="177" spans="1:11" x14ac:dyDescent="0.25">
      <c r="A177" s="21" t="s">
        <v>166</v>
      </c>
      <c r="B177" s="22" t="s">
        <v>167</v>
      </c>
      <c r="C177" s="22" t="s">
        <v>1048</v>
      </c>
      <c r="D177" s="23" t="s">
        <v>158</v>
      </c>
      <c r="E177" s="24">
        <f>VLOOKUP(C177,'[1]2012_2020_Restoration_Priority'!B:D,2,FALSE)</f>
        <v>2</v>
      </c>
      <c r="F177" s="25" t="str">
        <f>VLOOKUP(C177,'[1]2012_2020_Restoration_Priority'!B:D,3,FALSE)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77" s="18" t="str">
        <f>IFERROR( VLOOKUP(A177,'[1]2021_Restoration'!C:L,3,FALSE), "NA")</f>
        <v>Temperature- Rearing, Contaminants, Temperature- Rearing</v>
      </c>
      <c r="H177" s="19" t="str">
        <f>IFERROR( VLOOKUP(A177,'[1]2021_Restoration'!C:L,10,FALSE), "NA")</f>
        <v>steelhead</v>
      </c>
      <c r="I177" s="3">
        <f>IFERROR( VLOOKUP(A177,'[1]2022_Restoration'!A:J,5,FALSE), "NA")</f>
        <v>1</v>
      </c>
      <c r="J177" s="3" t="str">
        <f>IFERROR( VLOOKUP(A177,'[1]2022_Restoration'!A:L,11,FALSE), "NA")</f>
        <v>Flow- Summer Base Flow,Riparian,Temperature- Rearing, Cover- Wood,Floodplain Connectivity,Off-Channel/Side-Channels,Pool Quantity and Quality</v>
      </c>
      <c r="K177" s="20" t="str">
        <f>IFERROR( VLOOKUP(A177,'[1]2022_Restoration'!A:L,6,FALSE), "NA")</f>
        <v>Steelhead</v>
      </c>
    </row>
    <row r="178" spans="1:11" x14ac:dyDescent="0.25">
      <c r="A178" s="21" t="s">
        <v>170</v>
      </c>
      <c r="B178" s="22" t="s">
        <v>167</v>
      </c>
      <c r="C178" s="22" t="s">
        <v>1048</v>
      </c>
      <c r="D178" s="23" t="s">
        <v>158</v>
      </c>
      <c r="E178" s="24">
        <f>VLOOKUP(C178,'[1]2012_2020_Restoration_Priority'!B:D,2,FALSE)</f>
        <v>2</v>
      </c>
      <c r="F178" s="25" t="str">
        <f>VLOOKUP(C178,'[1]2012_2020_Restoration_Priority'!B:D,3,FALSE)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78" s="18" t="str">
        <f>IFERROR( VLOOKUP(A178,'[1]2021_Restoration'!C:L,3,FALSE), "NA")</f>
        <v>Temperature- Rearing, Contaminants, Temperature- Rearing</v>
      </c>
      <c r="H178" s="19" t="str">
        <f>IFERROR( VLOOKUP(A178,'[1]2021_Restoration'!C:L,10,FALSE), "NA")</f>
        <v>steelhead</v>
      </c>
      <c r="I178" s="3">
        <f>IFERROR( VLOOKUP(A178,'[1]2022_Restoration'!A:J,5,FALSE), "NA")</f>
        <v>2</v>
      </c>
      <c r="J178" s="3" t="str">
        <f>IFERROR( VLOOKUP(A178,'[1]2022_Restoration'!A:L,11,FALSE), "NA")</f>
        <v>Flow- Summer Base Flow,Riparian,Temperature- Rearing, Cover- Wood,Floodplain Connectivity,Off-Channel/Side-Channels,Pool Quantity and Quality</v>
      </c>
      <c r="K178" s="20" t="str">
        <f>IFERROR( VLOOKUP(A178,'[1]2022_Restoration'!A:L,6,FALSE), "NA")</f>
        <v>Steelhead</v>
      </c>
    </row>
    <row r="179" spans="1:11" x14ac:dyDescent="0.25">
      <c r="A179" s="21" t="s">
        <v>172</v>
      </c>
      <c r="B179" s="22" t="s">
        <v>167</v>
      </c>
      <c r="C179" s="22" t="s">
        <v>1048</v>
      </c>
      <c r="D179" s="23" t="s">
        <v>158</v>
      </c>
      <c r="E179" s="24">
        <f>VLOOKUP(C179,'[1]2012_2020_Restoration_Priority'!B:D,2,FALSE)</f>
        <v>2</v>
      </c>
      <c r="F179" s="25" t="str">
        <f>VLOOKUP(C179,'[1]2012_2020_Restoration_Priority'!B:D,3,FALSE)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79" s="18" t="str">
        <f>IFERROR( VLOOKUP(A179,'[1]2021_Restoration'!C:L,3,FALSE), "NA")</f>
        <v>Temperature- Rearing, Temperature- Rearing</v>
      </c>
      <c r="H179" s="19" t="str">
        <f>IFERROR( VLOOKUP(A179,'[1]2021_Restoration'!C:L,10,FALSE), "NA")</f>
        <v>steelhead</v>
      </c>
      <c r="I179" s="3">
        <f>IFERROR( VLOOKUP(A179,'[1]2022_Restoration'!A:J,5,FALSE), "NA")</f>
        <v>1</v>
      </c>
      <c r="J179" s="3" t="str">
        <f>IFERROR( VLOOKUP(A179,'[1]2022_Restoration'!A:L,11,FALSE), "NA")</f>
        <v>Cover- Wood,Flow- Summer Base Flow,Riparian, Floodplain Connectivity,Off-Channel/Side-Channels,Pool Quantity and Quality,Temperature- Rearing</v>
      </c>
      <c r="K179" s="20" t="str">
        <f>IFERROR( VLOOKUP(A179,'[1]2022_Restoration'!A:L,6,FALSE), "NA")</f>
        <v>Steelhead</v>
      </c>
    </row>
    <row r="180" spans="1:11" x14ac:dyDescent="0.25">
      <c r="A180" s="21" t="s">
        <v>175</v>
      </c>
      <c r="B180" s="22" t="s">
        <v>167</v>
      </c>
      <c r="C180" s="22" t="s">
        <v>1048</v>
      </c>
      <c r="D180" s="23" t="s">
        <v>158</v>
      </c>
      <c r="E180" s="24">
        <f>VLOOKUP(C180,'[1]2012_2020_Restoration_Priority'!B:D,2,FALSE)</f>
        <v>2</v>
      </c>
      <c r="F180" s="25" t="str">
        <f>VLOOKUP(C180,'[1]2012_2020_Restoration_Priority'!B:D,3,FALSE)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80" s="18" t="str">
        <f>IFERROR( VLOOKUP(A180,'[1]2021_Restoration'!C:L,3,FALSE), "NA")</f>
        <v>Temperature- Rearing, Temperature- Rearing</v>
      </c>
      <c r="H180" s="19" t="str">
        <f>IFERROR( VLOOKUP(A180,'[1]2021_Restoration'!C:L,10,FALSE), "NA")</f>
        <v>steelhead</v>
      </c>
      <c r="I180" s="3">
        <f>IFERROR( VLOOKUP(A180,'[1]2022_Restoration'!A:J,5,FALSE), "NA")</f>
        <v>2</v>
      </c>
      <c r="J180" s="3" t="str">
        <f>IFERROR( VLOOKUP(A180,'[1]2022_Restoration'!A:L,11,FALSE), "NA")</f>
        <v>Flow- Summer Base Flow,Riparian, Cover- Wood,Floodplain Connectivity,Off-Channel/Side-Channels,Pool Quantity and Quality,Temperature- Rearing</v>
      </c>
      <c r="K180" s="20" t="str">
        <f>IFERROR( VLOOKUP(A180,'[1]2022_Restoration'!A:L,6,FALSE), "NA")</f>
        <v>Steelhead</v>
      </c>
    </row>
    <row r="181" spans="1:11" x14ac:dyDescent="0.25">
      <c r="A181" s="21" t="s">
        <v>177</v>
      </c>
      <c r="B181" s="22" t="s">
        <v>167</v>
      </c>
      <c r="C181" s="22" t="s">
        <v>1048</v>
      </c>
      <c r="D181" s="23" t="s">
        <v>158</v>
      </c>
      <c r="E181" s="24">
        <f>VLOOKUP(C181,'[1]2012_2020_Restoration_Priority'!B:D,2,FALSE)</f>
        <v>2</v>
      </c>
      <c r="F181" s="25" t="str">
        <f>VLOOKUP(C181,'[1]2012_2020_Restoration_Priority'!B:D,3,FALSE)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81" s="18" t="str">
        <f>IFERROR( VLOOKUP(A181,'[1]2021_Restoration'!C:L,3,FALSE), "NA")</f>
        <v>Temperature- Rearing, Temperature- Rearing</v>
      </c>
      <c r="H181" s="19" t="str">
        <f>IFERROR( VLOOKUP(A181,'[1]2021_Restoration'!C:L,10,FALSE), "NA")</f>
        <v>steelhead</v>
      </c>
      <c r="I181" s="3">
        <f>IFERROR( VLOOKUP(A181,'[1]2022_Restoration'!A:J,5,FALSE), "NA")</f>
        <v>3</v>
      </c>
      <c r="J181" s="3" t="str">
        <f>IFERROR( VLOOKUP(A181,'[1]2022_Restoration'!A:L,11,FALSE), "NA")</f>
        <v>Flow- Summer Base Flow,Riparian, Cover- Wood,Floodplain Connectivity,Off-Channel/Side-Channels,Pool Quantity and Quality,Temperature- Rearing</v>
      </c>
      <c r="K181" s="20" t="str">
        <f>IFERROR( VLOOKUP(A181,'[1]2022_Restoration'!A:L,6,FALSE), "NA")</f>
        <v>Steelhead</v>
      </c>
    </row>
    <row r="182" spans="1:11" x14ac:dyDescent="0.25">
      <c r="A182" s="21" t="s">
        <v>730</v>
      </c>
      <c r="B182" s="22" t="s">
        <v>167</v>
      </c>
      <c r="C182" s="22" t="s">
        <v>1048</v>
      </c>
      <c r="D182" s="23" t="s">
        <v>158</v>
      </c>
      <c r="E182" s="24">
        <f>VLOOKUP(C182,'[1]2012_2020_Restoration_Priority'!B:D,2,FALSE)</f>
        <v>2</v>
      </c>
      <c r="F182" s="25" t="str">
        <f>VLOOKUP(C182,'[1]2012_2020_Restoration_Priority'!B:D,3,FALSE)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82" s="18" t="str">
        <f>IFERROR( VLOOKUP(A182,'[1]2021_Restoration'!C:L,3,FALSE), "NA")</f>
        <v>Coarse Substrate, Cover- Wood, Coarse Substrate, Cover- Wood</v>
      </c>
      <c r="H182" s="19" t="str">
        <f>IFERROR( VLOOKUP(A182,'[1]2021_Restoration'!C:L,10,FALSE), "NA")</f>
        <v>steelhead</v>
      </c>
      <c r="I182" s="3" t="str">
        <f>IFERROR( VLOOKUP(A182,'[1]2022_Restoration'!A:J,5,FALSE), "NA")</f>
        <v>NA</v>
      </c>
      <c r="J182" s="3" t="str">
        <f>IFERROR( VLOOKUP(A182,'[1]2022_Restoration'!A:L,11,FALSE), "NA")</f>
        <v>NA</v>
      </c>
      <c r="K182" s="20" t="str">
        <f>IFERROR( VLOOKUP(A182,'[1]2022_Restoration'!A:L,6,FALSE), "NA")</f>
        <v>NA</v>
      </c>
    </row>
    <row r="183" spans="1:11" x14ac:dyDescent="0.25">
      <c r="A183" s="21" t="s">
        <v>732</v>
      </c>
      <c r="B183" s="22" t="s">
        <v>167</v>
      </c>
      <c r="C183" s="22" t="s">
        <v>1048</v>
      </c>
      <c r="D183" s="23" t="s">
        <v>158</v>
      </c>
      <c r="E183" s="24">
        <f>VLOOKUP(C183,'[1]2012_2020_Restoration_Priority'!B:D,2,FALSE)</f>
        <v>2</v>
      </c>
      <c r="F183" s="25" t="str">
        <f>VLOOKUP(C183,'[1]2012_2020_Restoration_Priority'!B:D,3,FALSE)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83" s="18" t="str">
        <f>IFERROR( VLOOKUP(A183,'[1]2021_Restoration'!C:L,3,FALSE), "NA")</f>
        <v>Cover- Wood, Cover- Wood</v>
      </c>
      <c r="H183" s="19" t="str">
        <f>IFERROR( VLOOKUP(A183,'[1]2021_Restoration'!C:L,10,FALSE), "NA")</f>
        <v>steelhead</v>
      </c>
      <c r="I183" s="3" t="str">
        <f>IFERROR( VLOOKUP(A183,'[1]2022_Restoration'!A:J,5,FALSE), "NA")</f>
        <v>NA</v>
      </c>
      <c r="J183" s="3" t="str">
        <f>IFERROR( VLOOKUP(A183,'[1]2022_Restoration'!A:L,11,FALSE), "NA")</f>
        <v>NA</v>
      </c>
      <c r="K183" s="20" t="str">
        <f>IFERROR( VLOOKUP(A183,'[1]2022_Restoration'!A:L,6,FALSE), "NA")</f>
        <v>NA</v>
      </c>
    </row>
    <row r="184" spans="1:11" x14ac:dyDescent="0.25">
      <c r="A184" s="21" t="s">
        <v>736</v>
      </c>
      <c r="B184" s="22" t="s">
        <v>180</v>
      </c>
      <c r="C184" s="22" t="s">
        <v>1048</v>
      </c>
      <c r="D184" s="23" t="s">
        <v>158</v>
      </c>
      <c r="E184" s="24">
        <f>VLOOKUP(C184,'[1]2012_2020_Restoration_Priority'!B:D,2,FALSE)</f>
        <v>2</v>
      </c>
      <c r="F184" s="25" t="str">
        <f>VLOOKUP(C184,'[1]2012_2020_Restoration_Priority'!B:D,3,FALSE)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84" s="18" t="str">
        <f>IFERROR( VLOOKUP(A184,'[1]2021_Restoration'!C:L,3,FALSE), "NA")</f>
        <v>Cover- Wood, Cover- Wood, Cover- Wood, Cover- Wood, Cover- Wood</v>
      </c>
      <c r="H184" s="19" t="str">
        <f>IFERROR( VLOOKUP(A184,'[1]2021_Restoration'!C:L,10,FALSE), "NA")</f>
        <v>spring_chinook_AND_steelhead</v>
      </c>
      <c r="I184" s="3" t="str">
        <f>IFERROR( VLOOKUP(A184,'[1]2022_Restoration'!A:J,5,FALSE), "NA")</f>
        <v>NA</v>
      </c>
      <c r="J184" s="3" t="str">
        <f>IFERROR( VLOOKUP(A184,'[1]2022_Restoration'!A:L,11,FALSE), "NA")</f>
        <v>NA</v>
      </c>
      <c r="K184" s="20" t="str">
        <f>IFERROR( VLOOKUP(A184,'[1]2022_Restoration'!A:L,6,FALSE), "NA")</f>
        <v>NA</v>
      </c>
    </row>
    <row r="185" spans="1:11" x14ac:dyDescent="0.25">
      <c r="A185" s="21" t="s">
        <v>738</v>
      </c>
      <c r="B185" s="22" t="s">
        <v>180</v>
      </c>
      <c r="C185" s="22" t="s">
        <v>1048</v>
      </c>
      <c r="D185" s="23" t="s">
        <v>158</v>
      </c>
      <c r="E185" s="24">
        <f>VLOOKUP(C185,'[1]2012_2020_Restoration_Priority'!B:D,2,FALSE)</f>
        <v>2</v>
      </c>
      <c r="F185" s="25" t="str">
        <f>VLOOKUP(C185,'[1]2012_2020_Restoration_Priority'!B:D,3,FALSE)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85" s="18" t="str">
        <f>IFERROR( VLOOKUP(A185,'[1]2021_Restoration'!C:L,3,FALSE), "NA")</f>
        <v>Coarse Substrate, Cover- Wood, Coarse Substrate, Cover- Wood, Coarse Substrate, Cover- Wood, Coarse Substrate, Cover- Wood, Coarse Substrate, Cover- Wood</v>
      </c>
      <c r="H185" s="19" t="str">
        <f>IFERROR( VLOOKUP(A185,'[1]2021_Restoration'!C:L,10,FALSE), "NA")</f>
        <v>spring_chinook_AND_steelhead</v>
      </c>
      <c r="I185" s="3" t="str">
        <f>IFERROR( VLOOKUP(A185,'[1]2022_Restoration'!A:J,5,FALSE), "NA")</f>
        <v>NA</v>
      </c>
      <c r="J185" s="3" t="str">
        <f>IFERROR( VLOOKUP(A185,'[1]2022_Restoration'!A:L,11,FALSE), "NA")</f>
        <v>NA</v>
      </c>
      <c r="K185" s="20" t="str">
        <f>IFERROR( VLOOKUP(A185,'[1]2022_Restoration'!A:L,6,FALSE), "NA")</f>
        <v>NA</v>
      </c>
    </row>
    <row r="186" spans="1:11" x14ac:dyDescent="0.25">
      <c r="A186" s="21" t="s">
        <v>740</v>
      </c>
      <c r="B186" s="22" t="s">
        <v>180</v>
      </c>
      <c r="C186" s="22" t="s">
        <v>1048</v>
      </c>
      <c r="D186" s="23" t="s">
        <v>158</v>
      </c>
      <c r="E186" s="24">
        <f>VLOOKUP(C186,'[1]2012_2020_Restoration_Priority'!B:D,2,FALSE)</f>
        <v>2</v>
      </c>
      <c r="F186" s="25" t="str">
        <f>VLOOKUP(C186,'[1]2012_2020_Restoration_Priority'!B:D,3,FALSE)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86" s="18" t="str">
        <f>IFERROR( VLOOKUP(A186,'[1]2021_Restoration'!C:L,3,FALSE), "NA")</f>
        <v>Cover- Wood, Cover- Wood, Cover- Wood, Cover- Wood, Cover- Wood</v>
      </c>
      <c r="H186" s="19" t="str">
        <f>IFERROR( VLOOKUP(A186,'[1]2021_Restoration'!C:L,10,FALSE), "NA")</f>
        <v>spring_chinook_AND_steelhead</v>
      </c>
      <c r="I186" s="3" t="str">
        <f>IFERROR( VLOOKUP(A186,'[1]2022_Restoration'!A:J,5,FALSE), "NA")</f>
        <v>NA</v>
      </c>
      <c r="J186" s="3" t="str">
        <f>IFERROR( VLOOKUP(A186,'[1]2022_Restoration'!A:L,11,FALSE), "NA")</f>
        <v>NA</v>
      </c>
      <c r="K186" s="20" t="str">
        <f>IFERROR( VLOOKUP(A186,'[1]2022_Restoration'!A:L,6,FALSE), "NA")</f>
        <v>NA</v>
      </c>
    </row>
    <row r="187" spans="1:11" x14ac:dyDescent="0.25">
      <c r="A187" s="21" t="s">
        <v>742</v>
      </c>
      <c r="B187" s="22" t="s">
        <v>180</v>
      </c>
      <c r="C187" s="22" t="s">
        <v>1048</v>
      </c>
      <c r="D187" s="23" t="s">
        <v>158</v>
      </c>
      <c r="E187" s="24">
        <f>VLOOKUP(C187,'[1]2012_2020_Restoration_Priority'!B:D,2,FALSE)</f>
        <v>2</v>
      </c>
      <c r="F187" s="25" t="str">
        <f>VLOOKUP(C187,'[1]2012_2020_Restoration_Priority'!B:D,3,FALSE)</f>
        <v xml:space="preserve">1. Channel structure and form (bed and channel form): River right (~RM 6.6) riprap near Roaring Ck bridge; River right (~RM 4.1) riprap at Harrison levee.
2. Channel structure and form (Instream structural complexity): ELJs near existing natural features (islands, bedrock, bends); Two islands (~RM 6.3) ELJ placement; River right (~RM 5.3) island ELJ placement; River left (RM 4.0) Harrison Side Channel; River left wood placement for cover (~RM 3.1) downstream of fire station; River right (~RM 0.8) wood placement in side channel right bank;Generally ELJ placement at head of any side channel; Generally wood placement for cover anywhere socially acceptable. 
3. Peripheral and transitional habitats (Side Channel and Wetland Conditions): Lower Entiat river left side channel (~RM 6.2 culverts) reconnection; H-D (~RM 5.0) side channel reconnection; River Right (~RM 5.6) floodplain reconnection; River Right (~RM 4.45) side channel enhancement.  Harrison side channel adaptive mgmt. (~RM 4.0); River right floodplain and side channel (~RM 2.4) development; River right (~RM 1.9) side channel development; River right (~RM 0.8) side channel development in backwater zone. 
4. Riparian condition (riparian condition): Increase riparian area in conjunction with other actions; refer to The Entiat River Watershed Riparian Areas Prioritization Project (GeoEngineers 2007) as a guide for areas that are likely to be a priority.  
5. Injury and mortality (mechanical injury): Conduct an inventory and assessment of irrigation pumps;	Screen irrigation pumps and intake structures that are not compliant.
6. Sediment conditions (increased sediment quantity): Reduce artificially high rates of fine sediment input and restore other upland watershed processes such as runoff patterns and LWD recruitment); Treat, relocate, or remove roads: decommission 14 miles of National Forest Roads (this objective was from the recovery plan and may not be adequate to achieve the biological objectives).
7. Food (altered primary productivity): See discussion under Universal Ecological Concerns and Actions.
8. Water quantity (decreased water quantity): Reduce the quantity of flow diverted from the river through: On farm irrigation efficiency, Surface/ground water conversions, Water right acquisition
</v>
      </c>
      <c r="G187" s="18" t="str">
        <f>IFERROR( VLOOKUP(A187,'[1]2021_Restoration'!C:L,3,FALSE), "NA")</f>
        <v>Coarse Substrate, Cover- Wood, Coarse Substrate, Cover- Wood, Coarse Substrate, Cover- Wood, Coarse Substrate, Cover- Wood, Coarse Substrate, Cover- Wood</v>
      </c>
      <c r="H187" s="19" t="str">
        <f>IFERROR( VLOOKUP(A187,'[1]2021_Restoration'!C:L,10,FALSE), "NA")</f>
        <v>spring_chinook_AND_steelhead</v>
      </c>
      <c r="I187" s="3" t="str">
        <f>IFERROR( VLOOKUP(A187,'[1]2022_Restoration'!A:J,5,FALSE), "NA")</f>
        <v>Not Ranked</v>
      </c>
      <c r="J187" s="3" t="str">
        <f>IFERROR( VLOOKUP(A187,'[1]2022_Restoration'!A:L,11,FALSE), "NA")</f>
        <v>Off-Channel/Side-Channels, PRCNT Fines and Embeddedness,Coarse Substrate,Cover- Wood,Floodplain Connectivity</v>
      </c>
      <c r="K187" s="20" t="str">
        <f>IFERROR( VLOOKUP(A187,'[1]2022_Restoration'!A:L,6,FALSE), "NA")</f>
        <v>Steelhead</v>
      </c>
    </row>
    <row r="188" spans="1:11" x14ac:dyDescent="0.25">
      <c r="A188" s="21" t="s">
        <v>744</v>
      </c>
      <c r="B188" s="22" t="s">
        <v>180</v>
      </c>
      <c r="C188" s="22" t="s">
        <v>970</v>
      </c>
      <c r="D188" s="23" t="s">
        <v>158</v>
      </c>
      <c r="E188" s="24">
        <f>VLOOKUP(C188,'[1]2012_2020_Restoration_Priority'!B:D,2,FALSE)</f>
        <v>1</v>
      </c>
      <c r="F188" s="25" t="str">
        <f>VLOOKUP(C188,'[1]2012_2020_Restoration_Priority'!B:D,3,FALSE)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188" s="18" t="str">
        <f>IFERROR( VLOOKUP(A188,'[1]2021_Restoration'!C:L,3,FALSE), "NA")</f>
        <v>Cover- Wood, Cover- Boulders, Cover- Wood, Cover- Boulders, Cover- Wood, Cover- Boulders, Cover- Wood, Cover- Boulders, Cover- Wood</v>
      </c>
      <c r="H188" s="19" t="str">
        <f>IFERROR( VLOOKUP(A188,'[1]2021_Restoration'!C:L,10,FALSE), "NA")</f>
        <v>spring_chinook_AND_steelhead</v>
      </c>
      <c r="I188" s="3" t="str">
        <f>IFERROR( VLOOKUP(A188,'[1]2022_Restoration'!A:J,5,FALSE), "NA")</f>
        <v>NA</v>
      </c>
      <c r="J188" s="3" t="str">
        <f>IFERROR( VLOOKUP(A188,'[1]2022_Restoration'!A:L,11,FALSE), "NA")</f>
        <v>NA</v>
      </c>
      <c r="K188" s="20" t="str">
        <f>IFERROR( VLOOKUP(A188,'[1]2022_Restoration'!A:L,6,FALSE), "NA")</f>
        <v>NA</v>
      </c>
    </row>
    <row r="189" spans="1:11" x14ac:dyDescent="0.25">
      <c r="A189" s="21" t="s">
        <v>746</v>
      </c>
      <c r="B189" s="22" t="s">
        <v>180</v>
      </c>
      <c r="C189" s="22" t="s">
        <v>970</v>
      </c>
      <c r="D189" s="23" t="s">
        <v>158</v>
      </c>
      <c r="E189" s="24">
        <f>VLOOKUP(C189,'[1]2012_2020_Restoration_Priority'!B:D,2,FALSE)</f>
        <v>1</v>
      </c>
      <c r="F189" s="25" t="str">
        <f>VLOOKUP(C189,'[1]2012_2020_Restoration_Priority'!B:D,3,FALSE)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189" s="18" t="str">
        <f>IFERROR( VLOOKUP(A189,'[1]2021_Restoration'!C:L,3,FALSE), "NA")</f>
        <v>Cover- Wood, Cover- Boulders, Cover- Wood, Cover- Boulders, Cover- Wood, Cover- Boulders, Cover- Wood, Cover- Boulders, Cover- Wood</v>
      </c>
      <c r="H189" s="19" t="str">
        <f>IFERROR( VLOOKUP(A189,'[1]2021_Restoration'!C:L,10,FALSE), "NA")</f>
        <v>spring_chinook_AND_steelhead</v>
      </c>
      <c r="I189" s="3" t="str">
        <f>IFERROR( VLOOKUP(A189,'[1]2022_Restoration'!A:J,5,FALSE), "NA")</f>
        <v>NA</v>
      </c>
      <c r="J189" s="3" t="str">
        <f>IFERROR( VLOOKUP(A189,'[1]2022_Restoration'!A:L,11,FALSE), "NA")</f>
        <v>NA</v>
      </c>
      <c r="K189" s="20" t="str">
        <f>IFERROR( VLOOKUP(A189,'[1]2022_Restoration'!A:L,6,FALSE), "NA")</f>
        <v>NA</v>
      </c>
    </row>
    <row r="190" spans="1:11" x14ac:dyDescent="0.25">
      <c r="A190" s="21" t="s">
        <v>179</v>
      </c>
      <c r="B190" s="22" t="s">
        <v>180</v>
      </c>
      <c r="C190" s="22" t="s">
        <v>970</v>
      </c>
      <c r="D190" s="23" t="s">
        <v>158</v>
      </c>
      <c r="E190" s="24">
        <f>VLOOKUP(C190,'[1]2012_2020_Restoration_Priority'!B:D,2,FALSE)</f>
        <v>1</v>
      </c>
      <c r="F190" s="25" t="str">
        <f>VLOOKUP(C190,'[1]2012_2020_Restoration_Priority'!B:D,3,FALSE)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190" s="18" t="str">
        <f>IFERROR( VLOOKUP(A190,'[1]2021_Restoration'!C:L,3,FALSE), "NA")</f>
        <v>Temperature- Rearing, Temperature- Rearing, Temperature- Rearing, Temperature- Rearing</v>
      </c>
      <c r="H190" s="19" t="str">
        <f>IFERROR( VLOOKUP(A190,'[1]2021_Restoration'!C:L,10,FALSE), "NA")</f>
        <v>spring_chinook_AND_steelhead</v>
      </c>
      <c r="I190" s="3">
        <f>IFERROR( VLOOKUP(A190,'[1]2022_Restoration'!A:J,5,FALSE), "NA")</f>
        <v>1</v>
      </c>
      <c r="J190" s="3" t="str">
        <f>IFERROR( VLOOKUP(A190,'[1]2022_Restoration'!A:L,11,FALSE), "NA")</f>
        <v>NA, Stability,Cover- Wood,Flow- Summer Base Flow,Floodplain Connectivity,Off-Channel/Side-Channels,Riparian,Temperature- Rearing</v>
      </c>
      <c r="K190" s="20" t="str">
        <f>IFERROR( VLOOKUP(A190,'[1]2022_Restoration'!A:L,6,FALSE), "NA")</f>
        <v>Spring Chinook,Steelhead,Bull Trout</v>
      </c>
    </row>
    <row r="191" spans="1:11" x14ac:dyDescent="0.25">
      <c r="A191" s="21" t="s">
        <v>182</v>
      </c>
      <c r="B191" s="22" t="s">
        <v>180</v>
      </c>
      <c r="C191" s="22" t="s">
        <v>970</v>
      </c>
      <c r="D191" s="23" t="s">
        <v>158</v>
      </c>
      <c r="E191" s="24">
        <f>VLOOKUP(C191,'[1]2012_2020_Restoration_Priority'!B:D,2,FALSE)</f>
        <v>1</v>
      </c>
      <c r="F191" s="25" t="str">
        <f>VLOOKUP(C191,'[1]2012_2020_Restoration_Priority'!B:D,3,FALSE)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191" s="18" t="str">
        <f>IFERROR( VLOOKUP(A191,'[1]2021_Restoration'!C:L,3,FALSE), "NA")</f>
        <v>Temperature- Rearing, Temperature- Rearing, Temperature- Rearing, Temperature- Rearing</v>
      </c>
      <c r="H191" s="19" t="str">
        <f>IFERROR( VLOOKUP(A191,'[1]2021_Restoration'!C:L,10,FALSE), "NA")</f>
        <v>spring_chinook_AND_steelhead</v>
      </c>
      <c r="I191" s="3">
        <f>IFERROR( VLOOKUP(A191,'[1]2022_Restoration'!A:J,5,FALSE), "NA")</f>
        <v>2</v>
      </c>
      <c r="J191" s="3" t="str">
        <f>IFERROR( VLOOKUP(A191,'[1]2022_Restoration'!A:L,11,FALSE), "NA")</f>
        <v>NA, Stability,Flow- Summer Base Flow,Floodplain Connectivity,Off-Channel/Side-Channels,Riparian,Temperature- Rearing</v>
      </c>
      <c r="K191" s="20" t="str">
        <f>IFERROR( VLOOKUP(A191,'[1]2022_Restoration'!A:L,6,FALSE), "NA")</f>
        <v>Spring Chinook,Steelhead,Bull Trout</v>
      </c>
    </row>
    <row r="192" spans="1:11" x14ac:dyDescent="0.25">
      <c r="A192" s="21" t="s">
        <v>184</v>
      </c>
      <c r="B192" s="22" t="s">
        <v>185</v>
      </c>
      <c r="C192" s="22" t="s">
        <v>970</v>
      </c>
      <c r="D192" s="23" t="s">
        <v>158</v>
      </c>
      <c r="E192" s="24">
        <f>VLOOKUP(C192,'[1]2012_2020_Restoration_Priority'!B:D,2,FALSE)</f>
        <v>1</v>
      </c>
      <c r="F192" s="25" t="str">
        <f>VLOOKUP(C192,'[1]2012_2020_Restoration_Priority'!B:D,3,FALSE)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192" s="18" t="str">
        <f>IFERROR( VLOOKUP(A192,'[1]2021_Restoration'!C:L,3,FALSE), "NA")</f>
        <v>Temperature- Rearing, Temperature- Rearing, Temperature- Rearing, Temperature- Rearing</v>
      </c>
      <c r="H192" s="19" t="str">
        <f>IFERROR( VLOOKUP(A192,'[1]2021_Restoration'!C:L,10,FALSE), "NA")</f>
        <v>spring_chinook_AND_steelhead</v>
      </c>
      <c r="I192" s="3">
        <f>IFERROR( VLOOKUP(A192,'[1]2022_Restoration'!A:J,5,FALSE), "NA")</f>
        <v>2</v>
      </c>
      <c r="J192" s="3" t="str">
        <f>IFERROR( VLOOKUP(A192,'[1]2022_Restoration'!A:L,11,FALSE), "NA")</f>
        <v>NA, Stability,Cover- Wood,Flow- Summer Base Flow,Floodplain Connectivity,Off-Channel/Side-Channels,Pool Quantity and Quality,Riparian,Temperature- Rearing</v>
      </c>
      <c r="K192" s="20" t="str">
        <f>IFERROR( VLOOKUP(A192,'[1]2022_Restoration'!A:L,6,FALSE), "NA")</f>
        <v>Spring Chinook,Steelhead</v>
      </c>
    </row>
    <row r="193" spans="1:11" x14ac:dyDescent="0.25">
      <c r="A193" s="21" t="s">
        <v>187</v>
      </c>
      <c r="B193" s="22" t="s">
        <v>185</v>
      </c>
      <c r="C193" s="22" t="s">
        <v>970</v>
      </c>
      <c r="D193" s="23" t="s">
        <v>158</v>
      </c>
      <c r="E193" s="24">
        <f>VLOOKUP(C193,'[1]2012_2020_Restoration_Priority'!B:D,2,FALSE)</f>
        <v>1</v>
      </c>
      <c r="F193" s="25" t="str">
        <f>VLOOKUP(C193,'[1]2012_2020_Restoration_Priority'!B:D,3,FALSE)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193" s="18" t="str">
        <f>IFERROR( VLOOKUP(A193,'[1]2021_Restoration'!C:L,3,FALSE), "NA")</f>
        <v>Temperature- Rearing, Temperature- Rearing, Temperature- Rearing, Temperature- Rearing</v>
      </c>
      <c r="H193" s="19" t="str">
        <f>IFERROR( VLOOKUP(A193,'[1]2021_Restoration'!C:L,10,FALSE), "NA")</f>
        <v>spring_chinook_AND_steelhead</v>
      </c>
      <c r="I193" s="3">
        <f>IFERROR( VLOOKUP(A193,'[1]2022_Restoration'!A:J,5,FALSE), "NA")</f>
        <v>3</v>
      </c>
      <c r="J193" s="3" t="str">
        <f>IFERROR( VLOOKUP(A193,'[1]2022_Restoration'!A:L,11,FALSE), "NA")</f>
        <v>NA, Stability,Flow- Summer Base Flow,Floodplain Connectivity,Off-Channel/Side-Channels,Riparian,Temperature- Rearing</v>
      </c>
      <c r="K193" s="20" t="str">
        <f>IFERROR( VLOOKUP(A193,'[1]2022_Restoration'!A:L,6,FALSE), "NA")</f>
        <v>Spring Chinook,Steelhead</v>
      </c>
    </row>
    <row r="194" spans="1:11" x14ac:dyDescent="0.25">
      <c r="A194" s="21" t="s">
        <v>188</v>
      </c>
      <c r="B194" s="22" t="s">
        <v>185</v>
      </c>
      <c r="C194" s="22" t="s">
        <v>970</v>
      </c>
      <c r="D194" s="23" t="s">
        <v>158</v>
      </c>
      <c r="E194" s="24">
        <f>VLOOKUP(C194,'[1]2012_2020_Restoration_Priority'!B:D,2,FALSE)</f>
        <v>1</v>
      </c>
      <c r="F194" s="25" t="str">
        <f>VLOOKUP(C194,'[1]2012_2020_Restoration_Priority'!B:D,3,FALSE)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194" s="18" t="str">
        <f>IFERROR( VLOOKUP(A194,'[1]2021_Restoration'!C:L,3,FALSE), "NA")</f>
        <v>Flow- Summer Base Flow, Flow- Summer Base Flow, Flow- Summer Base Flow, Flow- Summer Base Flow</v>
      </c>
      <c r="H194" s="19" t="str">
        <f>IFERROR( VLOOKUP(A194,'[1]2021_Restoration'!C:L,10,FALSE), "NA")</f>
        <v>spring_chinook_AND_steelhead</v>
      </c>
      <c r="I194" s="3">
        <f>IFERROR( VLOOKUP(A194,'[1]2022_Restoration'!A:J,5,FALSE), "NA")</f>
        <v>1</v>
      </c>
      <c r="J194" s="3" t="str">
        <f>IFERROR( VLOOKUP(A194,'[1]2022_Restoration'!A:L,11,FALSE), "NA")</f>
        <v>Cover- Wood, Flow- Summer Base Flow,Off-Channel/Side-Channels,Pool Quantity and Quality,Riparian</v>
      </c>
      <c r="K194" s="20" t="str">
        <f>IFERROR( VLOOKUP(A194,'[1]2022_Restoration'!A:L,6,FALSE), "NA")</f>
        <v>Spring Chinook,Steelhead</v>
      </c>
    </row>
    <row r="195" spans="1:11" x14ac:dyDescent="0.25">
      <c r="A195" s="21" t="s">
        <v>191</v>
      </c>
      <c r="B195" s="22" t="s">
        <v>185</v>
      </c>
      <c r="C195" s="22" t="s">
        <v>970</v>
      </c>
      <c r="D195" s="23" t="s">
        <v>158</v>
      </c>
      <c r="E195" s="24">
        <f>VLOOKUP(C195,'[1]2012_2020_Restoration_Priority'!B:D,2,FALSE)</f>
        <v>1</v>
      </c>
      <c r="F195" s="25" t="str">
        <f>VLOOKUP(C195,'[1]2012_2020_Restoration_Priority'!B:D,3,FALSE)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195" s="18" t="str">
        <f>IFERROR( VLOOKUP(A195,'[1]2021_Restoration'!C:L,3,FALSE), "NA")</f>
        <v>Flow- Summer Base Flow, Flow- Summer Base Flow, Flow- Summer Base Flow, Flow- Summer Base Flow</v>
      </c>
      <c r="H195" s="19" t="str">
        <f>IFERROR( VLOOKUP(A195,'[1]2021_Restoration'!C:L,10,FALSE), "NA")</f>
        <v>spring_chinook_AND_steelhead</v>
      </c>
      <c r="I195" s="3">
        <f>IFERROR( VLOOKUP(A195,'[1]2022_Restoration'!A:J,5,FALSE), "NA")</f>
        <v>1</v>
      </c>
      <c r="J195" s="3" t="str">
        <f>IFERROR( VLOOKUP(A195,'[1]2022_Restoration'!A:L,11,FALSE), "NA")</f>
        <v>Cover- Wood,Pool Quantity and Quality, Flow- Summer Base Flow,Off-Channel/Side-Channels,Riparian</v>
      </c>
      <c r="K195" s="20" t="str">
        <f>IFERROR( VLOOKUP(A195,'[1]2022_Restoration'!A:L,6,FALSE), "NA")</f>
        <v>Spring Chinook,Steelhead</v>
      </c>
    </row>
    <row r="196" spans="1:11" x14ac:dyDescent="0.25">
      <c r="A196" s="21" t="s">
        <v>747</v>
      </c>
      <c r="B196" s="22" t="s">
        <v>159</v>
      </c>
      <c r="C196" s="22" t="s">
        <v>1047</v>
      </c>
      <c r="D196" s="23" t="s">
        <v>158</v>
      </c>
      <c r="E196" s="24">
        <f>VLOOKUP(C196,'[1]2012_2020_Restoration_Priority'!B:D,2,FALSE)</f>
        <v>3</v>
      </c>
      <c r="F196" s="25" t="str">
        <f>VLOOKUP(C196,'[1]2012_2020_Restoration_Priority'!B:D,3,FALSE)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196" s="18" t="str">
        <f>IFERROR( VLOOKUP(A196,'[1]2021_Restoration'!C:L,3,FALSE), "NA")</f>
        <v>Cover- Wood, Cover- Boulders, Cover- Wood</v>
      </c>
      <c r="H196" s="19" t="str">
        <f>IFERROR( VLOOKUP(A196,'[1]2021_Restoration'!C:L,10,FALSE), "NA")</f>
        <v>spring_chinook</v>
      </c>
      <c r="I196" s="3" t="str">
        <f>IFERROR( VLOOKUP(A196,'[1]2022_Restoration'!A:J,5,FALSE), "NA")</f>
        <v>NA</v>
      </c>
      <c r="J196" s="3" t="str">
        <f>IFERROR( VLOOKUP(A196,'[1]2022_Restoration'!A:L,11,FALSE), "NA")</f>
        <v>NA</v>
      </c>
      <c r="K196" s="20" t="str">
        <f>IFERROR( VLOOKUP(A196,'[1]2022_Restoration'!A:L,6,FALSE), "NA")</f>
        <v>NA</v>
      </c>
    </row>
    <row r="197" spans="1:11" x14ac:dyDescent="0.25">
      <c r="A197" s="21" t="s">
        <v>748</v>
      </c>
      <c r="B197" s="22" t="s">
        <v>749</v>
      </c>
      <c r="C197" s="22" t="s">
        <v>987</v>
      </c>
      <c r="D197" s="23" t="s">
        <v>66</v>
      </c>
      <c r="E197" s="24">
        <f>VLOOKUP(C197,'[1]2012_2020_Restoration_Priority'!B:D,2,FALSE)</f>
        <v>4</v>
      </c>
      <c r="F197" s="25" t="str">
        <f>VLOOKUP(C197,'[1]2012_2020_Restoration_Priority'!B:D,3,FALSE)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197" s="18" t="str">
        <f>IFERROR( VLOOKUP(A197,'[1]2021_Restoration'!C:L,3,FALSE), "NA")</f>
        <v>NA</v>
      </c>
      <c r="H197" s="19" t="str">
        <f>IFERROR( VLOOKUP(A197,'[1]2021_Restoration'!C:L,10,FALSE), "NA")</f>
        <v>NA</v>
      </c>
      <c r="I197" s="3" t="str">
        <f>IFERROR( VLOOKUP(A197,'[1]2022_Restoration'!A:J,5,FALSE), "NA")</f>
        <v>NA</v>
      </c>
      <c r="J197" s="3" t="str">
        <f>IFERROR( VLOOKUP(A197,'[1]2022_Restoration'!A:L,11,FALSE), "NA")</f>
        <v>NA</v>
      </c>
      <c r="K197" s="20" t="str">
        <f>IFERROR( VLOOKUP(A197,'[1]2022_Restoration'!A:L,6,FALSE), "NA")</f>
        <v>NA</v>
      </c>
    </row>
    <row r="198" spans="1:11" x14ac:dyDescent="0.25">
      <c r="A198" s="21" t="s">
        <v>752</v>
      </c>
      <c r="B198" s="22" t="s">
        <v>749</v>
      </c>
      <c r="C198" s="22" t="s">
        <v>987</v>
      </c>
      <c r="D198" s="23" t="s">
        <v>66</v>
      </c>
      <c r="E198" s="24">
        <f>VLOOKUP(C198,'[1]2012_2020_Restoration_Priority'!B:D,2,FALSE)</f>
        <v>4</v>
      </c>
      <c r="F198" s="25" t="str">
        <f>VLOOKUP(C198,'[1]2012_2020_Restoration_Priority'!B:D,3,FALSE)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198" s="18" t="str">
        <f>IFERROR( VLOOKUP(A198,'[1]2021_Restoration'!C:L,3,FALSE), "NA")</f>
        <v>NA</v>
      </c>
      <c r="H198" s="19" t="str">
        <f>IFERROR( VLOOKUP(A198,'[1]2021_Restoration'!C:L,10,FALSE), "NA")</f>
        <v>NA</v>
      </c>
      <c r="I198" s="3" t="str">
        <f>IFERROR( VLOOKUP(A198,'[1]2022_Restoration'!A:J,5,FALSE), "NA")</f>
        <v>NA</v>
      </c>
      <c r="J198" s="3" t="str">
        <f>IFERROR( VLOOKUP(A198,'[1]2022_Restoration'!A:L,11,FALSE), "NA")</f>
        <v>NA</v>
      </c>
      <c r="K198" s="20" t="str">
        <f>IFERROR( VLOOKUP(A198,'[1]2022_Restoration'!A:L,6,FALSE), "NA")</f>
        <v>NA</v>
      </c>
    </row>
    <row r="199" spans="1:11" x14ac:dyDescent="0.25">
      <c r="A199" s="21" t="s">
        <v>1049</v>
      </c>
      <c r="B199" s="22" t="s">
        <v>1050</v>
      </c>
      <c r="C199" s="22" t="s">
        <v>1032</v>
      </c>
      <c r="D199" s="23" t="s">
        <v>35</v>
      </c>
      <c r="E199" s="24" t="str">
        <f>VLOOKUP(C199,'[1]2012_2020_Restoration_Priority'!B:D,2,FALSE)</f>
        <v>Not a priority at this time</v>
      </c>
      <c r="F199" s="25" t="str">
        <f>VLOOKUP(C199,'[1]2012_2020_Restoration_Priority'!B:D,3,FALSE)</f>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
      <c r="G199" s="18" t="str">
        <f>IFERROR( VLOOKUP(A199,'[1]2021_Restoration'!C:L,3,FALSE), "NA")</f>
        <v>NA</v>
      </c>
      <c r="H199" s="19" t="str">
        <f>IFERROR( VLOOKUP(A199,'[1]2021_Restoration'!C:L,10,FALSE), "NA")</f>
        <v>NA</v>
      </c>
      <c r="I199" s="3" t="str">
        <f>IFERROR( VLOOKUP(A199,'[1]2022_Restoration'!A:J,5,FALSE), "NA")</f>
        <v>NA</v>
      </c>
      <c r="J199" s="3" t="str">
        <f>IFERROR( VLOOKUP(A199,'[1]2022_Restoration'!A:L,11,FALSE), "NA")</f>
        <v>NA</v>
      </c>
      <c r="K199" s="20" t="str">
        <f>IFERROR( VLOOKUP(A199,'[1]2022_Restoration'!A:L,6,FALSE), "NA")</f>
        <v>NA</v>
      </c>
    </row>
    <row r="200" spans="1:11" x14ac:dyDescent="0.25">
      <c r="A200" s="21" t="s">
        <v>1051</v>
      </c>
      <c r="B200" s="22" t="s">
        <v>1052</v>
      </c>
      <c r="C200" s="22" t="s">
        <v>967</v>
      </c>
      <c r="D200" s="23" t="s">
        <v>35</v>
      </c>
      <c r="E200" s="24">
        <f>VLOOKUP(C200,'[1]2012_2020_Restoration_Priority'!B:D,2,FALSE)</f>
        <v>4</v>
      </c>
      <c r="F200" s="25" t="str">
        <f>VLOOKUP(C200,'[1]2012_2020_Restoration_Priority'!B:D,3,FALSE)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200" s="18" t="str">
        <f>IFERROR( VLOOKUP(A200,'[1]2021_Restoration'!C:L,3,FALSE), "NA")</f>
        <v>NA</v>
      </c>
      <c r="H200" s="19" t="str">
        <f>IFERROR( VLOOKUP(A200,'[1]2021_Restoration'!C:L,10,FALSE), "NA")</f>
        <v>NA</v>
      </c>
      <c r="I200" s="3" t="str">
        <f>IFERROR( VLOOKUP(A200,'[1]2022_Restoration'!A:J,5,FALSE), "NA")</f>
        <v>NA</v>
      </c>
      <c r="J200" s="3" t="str">
        <f>IFERROR( VLOOKUP(A200,'[1]2022_Restoration'!A:L,11,FALSE), "NA")</f>
        <v>NA</v>
      </c>
      <c r="K200" s="20" t="str">
        <f>IFERROR( VLOOKUP(A200,'[1]2022_Restoration'!A:L,6,FALSE), "NA")</f>
        <v>NA</v>
      </c>
    </row>
    <row r="201" spans="1:11" x14ac:dyDescent="0.25">
      <c r="A201" s="21" t="s">
        <v>1053</v>
      </c>
      <c r="B201" s="22" t="s">
        <v>199</v>
      </c>
      <c r="C201" s="22" t="s">
        <v>936</v>
      </c>
      <c r="D201" s="23" t="s">
        <v>35</v>
      </c>
      <c r="E201" s="24" t="str">
        <f>VLOOKUP(C201,'[1]2012_2020_Restoration_Priority'!B:D,2,FALSE)</f>
        <v>Not a priority at this time</v>
      </c>
      <c r="F201" s="25" t="str">
        <f>VLOOKUP(C201,'[1]2012_2020_Restoration_Priority'!B:D,3,FALSE)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201" s="18" t="str">
        <f>IFERROR( VLOOKUP(A201,'[1]2021_Restoration'!C:L,3,FALSE), "NA")</f>
        <v>NA</v>
      </c>
      <c r="H201" s="19" t="str">
        <f>IFERROR( VLOOKUP(A201,'[1]2021_Restoration'!C:L,10,FALSE), "NA")</f>
        <v>NA</v>
      </c>
      <c r="I201" s="3" t="str">
        <f>IFERROR( VLOOKUP(A201,'[1]2022_Restoration'!A:J,5,FALSE), "NA")</f>
        <v>NA</v>
      </c>
      <c r="J201" s="3" t="str">
        <f>IFERROR( VLOOKUP(A201,'[1]2022_Restoration'!A:L,11,FALSE), "NA")</f>
        <v>NA</v>
      </c>
      <c r="K201" s="20" t="str">
        <f>IFERROR( VLOOKUP(A201,'[1]2022_Restoration'!A:L,6,FALSE), "NA")</f>
        <v>NA</v>
      </c>
    </row>
    <row r="202" spans="1:11" x14ac:dyDescent="0.25">
      <c r="A202" s="21" t="s">
        <v>1054</v>
      </c>
      <c r="B202" s="22" t="s">
        <v>273</v>
      </c>
      <c r="C202" s="22" t="s">
        <v>1055</v>
      </c>
      <c r="D202" s="23" t="s">
        <v>35</v>
      </c>
      <c r="E202" s="24">
        <f>VLOOKUP(C202,'[1]2012_2020_Restoration_Priority'!B:D,2,FALSE)</f>
        <v>1</v>
      </c>
      <c r="F202" s="25" t="str">
        <f>VLOOKUP(C202,'[1]2012_2020_Restoration_Priority'!B:D,3,FALSE)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202" s="18" t="str">
        <f>IFERROR( VLOOKUP(A202,'[1]2021_Restoration'!C:L,3,FALSE), "NA")</f>
        <v>NA</v>
      </c>
      <c r="H202" s="19" t="str">
        <f>IFERROR( VLOOKUP(A202,'[1]2021_Restoration'!C:L,10,FALSE), "NA")</f>
        <v>NA</v>
      </c>
      <c r="I202" s="3" t="str">
        <f>IFERROR( VLOOKUP(A202,'[1]2022_Restoration'!A:J,5,FALSE), "NA")</f>
        <v>NA</v>
      </c>
      <c r="J202" s="3" t="str">
        <f>IFERROR( VLOOKUP(A202,'[1]2022_Restoration'!A:L,11,FALSE), "NA")</f>
        <v>NA</v>
      </c>
      <c r="K202" s="20" t="str">
        <f>IFERROR( VLOOKUP(A202,'[1]2022_Restoration'!A:L,6,FALSE), "NA")</f>
        <v>NA</v>
      </c>
    </row>
    <row r="203" spans="1:11" x14ac:dyDescent="0.25">
      <c r="A203" s="21" t="s">
        <v>1056</v>
      </c>
      <c r="B203" s="22" t="s">
        <v>1057</v>
      </c>
      <c r="C203" s="22" t="s">
        <v>1058</v>
      </c>
      <c r="D203" s="23" t="s">
        <v>66</v>
      </c>
      <c r="E203" s="24" t="str">
        <f>VLOOKUP(C203,'[1]2012_2020_Restoration_Priority'!B:D,2,FALSE)</f>
        <v>Not a priority at this time</v>
      </c>
      <c r="F203" s="25" t="str">
        <f>VLOOKUP(C203,'[1]2012_2020_Restoration_Priority'!B:D,3,FALSE)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203" s="18" t="str">
        <f>IFERROR( VLOOKUP(A203,'[1]2021_Restoration'!C:L,3,FALSE), "NA")</f>
        <v>NA</v>
      </c>
      <c r="H203" s="19" t="str">
        <f>IFERROR( VLOOKUP(A203,'[1]2021_Restoration'!C:L,10,FALSE), "NA")</f>
        <v>NA</v>
      </c>
      <c r="I203" s="3" t="str">
        <f>IFERROR( VLOOKUP(A203,'[1]2022_Restoration'!A:J,5,FALSE), "NA")</f>
        <v>NA</v>
      </c>
      <c r="J203" s="3" t="str">
        <f>IFERROR( VLOOKUP(A203,'[1]2022_Restoration'!A:L,11,FALSE), "NA")</f>
        <v>NA</v>
      </c>
      <c r="K203" s="20" t="str">
        <f>IFERROR( VLOOKUP(A203,'[1]2022_Restoration'!A:L,6,FALSE), "NA")</f>
        <v>NA</v>
      </c>
    </row>
    <row r="204" spans="1:11" x14ac:dyDescent="0.25">
      <c r="A204" s="21" t="s">
        <v>1059</v>
      </c>
      <c r="B204" s="22" t="s">
        <v>547</v>
      </c>
      <c r="C204" s="22" t="s">
        <v>947</v>
      </c>
      <c r="D204" s="23" t="s">
        <v>66</v>
      </c>
      <c r="E204" s="24">
        <f>VLOOKUP(C204,'[1]2012_2020_Restoration_Priority'!B:D,2,FALSE)</f>
        <v>2</v>
      </c>
      <c r="F204" s="25" t="str">
        <f>VLOOKUP(C204,'[1]2012_2020_Restoration_Priority'!B:D,3,FALSE)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204" s="18" t="str">
        <f>IFERROR( VLOOKUP(A204,'[1]2021_Restoration'!C:L,3,FALSE), "NA")</f>
        <v>NA</v>
      </c>
      <c r="H204" s="19" t="str">
        <f>IFERROR( VLOOKUP(A204,'[1]2021_Restoration'!C:L,10,FALSE), "NA")</f>
        <v>NA</v>
      </c>
      <c r="I204" s="3" t="str">
        <f>IFERROR( VLOOKUP(A204,'[1]2022_Restoration'!A:J,5,FALSE), "NA")</f>
        <v>NA</v>
      </c>
      <c r="J204" s="3" t="str">
        <f>IFERROR( VLOOKUP(A204,'[1]2022_Restoration'!A:L,11,FALSE), "NA")</f>
        <v>NA</v>
      </c>
      <c r="K204" s="20" t="str">
        <f>IFERROR( VLOOKUP(A204,'[1]2022_Restoration'!A:L,6,FALSE), "NA")</f>
        <v>NA</v>
      </c>
    </row>
    <row r="205" spans="1:11" x14ac:dyDescent="0.25">
      <c r="A205" s="21" t="s">
        <v>1060</v>
      </c>
      <c r="B205" s="22" t="s">
        <v>547</v>
      </c>
      <c r="C205" s="22" t="s">
        <v>947</v>
      </c>
      <c r="D205" s="23" t="s">
        <v>66</v>
      </c>
      <c r="E205" s="24">
        <f>VLOOKUP(C205,'[1]2012_2020_Restoration_Priority'!B:D,2,FALSE)</f>
        <v>2</v>
      </c>
      <c r="F205" s="25" t="str">
        <f>VLOOKUP(C205,'[1]2012_2020_Restoration_Priority'!B:D,3,FALSE)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205" s="18" t="str">
        <f>IFERROR( VLOOKUP(A205,'[1]2021_Restoration'!C:L,3,FALSE), "NA")</f>
        <v>NA</v>
      </c>
      <c r="H205" s="19" t="str">
        <f>IFERROR( VLOOKUP(A205,'[1]2021_Restoration'!C:L,10,FALSE), "NA")</f>
        <v>NA</v>
      </c>
      <c r="I205" s="3" t="str">
        <f>IFERROR( VLOOKUP(A205,'[1]2022_Restoration'!A:J,5,FALSE), "NA")</f>
        <v>NA</v>
      </c>
      <c r="J205" s="3" t="str">
        <f>IFERROR( VLOOKUP(A205,'[1]2022_Restoration'!A:L,11,FALSE), "NA")</f>
        <v>NA</v>
      </c>
      <c r="K205" s="20" t="str">
        <f>IFERROR( VLOOKUP(A205,'[1]2022_Restoration'!A:L,6,FALSE), "NA")</f>
        <v>NA</v>
      </c>
    </row>
    <row r="206" spans="1:11" x14ac:dyDescent="0.25">
      <c r="A206" s="21" t="s">
        <v>754</v>
      </c>
      <c r="B206" s="22" t="s">
        <v>755</v>
      </c>
      <c r="C206" s="22" t="s">
        <v>755</v>
      </c>
      <c r="D206" s="23" t="s">
        <v>35</v>
      </c>
      <c r="E206" s="24" t="str">
        <f>VLOOKUP(C206,'[1]2012_2020_Restoration_Priority'!B:D,2,FALSE)</f>
        <v>Not a priority at this time</v>
      </c>
      <c r="F206" s="25" t="str">
        <f>VLOOKUP(C206,'[1]2012_2020_Restoration_Priority'!B:D,3,FALSE)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06" s="18" t="str">
        <f>IFERROR( VLOOKUP(A206,'[1]2021_Restoration'!C:L,3,FALSE), "NA")</f>
        <v>NA</v>
      </c>
      <c r="H206" s="19" t="str">
        <f>IFERROR( VLOOKUP(A206,'[1]2021_Restoration'!C:L,10,FALSE), "NA")</f>
        <v>NA</v>
      </c>
      <c r="I206" s="3" t="str">
        <f>IFERROR( VLOOKUP(A206,'[1]2022_Restoration'!A:J,5,FALSE), "NA")</f>
        <v>NA</v>
      </c>
      <c r="J206" s="3" t="str">
        <f>IFERROR( VLOOKUP(A206,'[1]2022_Restoration'!A:L,11,FALSE), "NA")</f>
        <v>NA</v>
      </c>
      <c r="K206" s="20" t="str">
        <f>IFERROR( VLOOKUP(A206,'[1]2022_Restoration'!A:L,6,FALSE), "NA")</f>
        <v>NA</v>
      </c>
    </row>
    <row r="207" spans="1:11" x14ac:dyDescent="0.25">
      <c r="A207" s="21" t="s">
        <v>1061</v>
      </c>
      <c r="B207" s="22" t="s">
        <v>755</v>
      </c>
      <c r="C207" s="22" t="s">
        <v>755</v>
      </c>
      <c r="D207" s="23" t="s">
        <v>35</v>
      </c>
      <c r="E207" s="24" t="str">
        <f>VLOOKUP(C207,'[1]2012_2020_Restoration_Priority'!B:D,2,FALSE)</f>
        <v>Not a priority at this time</v>
      </c>
      <c r="F207" s="25" t="str">
        <f>VLOOKUP(C207,'[1]2012_2020_Restoration_Priority'!B:D,3,FALSE)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07" s="18" t="str">
        <f>IFERROR( VLOOKUP(A207,'[1]2021_Restoration'!C:L,3,FALSE), "NA")</f>
        <v>NA</v>
      </c>
      <c r="H207" s="19" t="str">
        <f>IFERROR( VLOOKUP(A207,'[1]2021_Restoration'!C:L,10,FALSE), "NA")</f>
        <v>NA</v>
      </c>
      <c r="I207" s="3" t="str">
        <f>IFERROR( VLOOKUP(A207,'[1]2022_Restoration'!A:J,5,FALSE), "NA")</f>
        <v>NA</v>
      </c>
      <c r="J207" s="3" t="str">
        <f>IFERROR( VLOOKUP(A207,'[1]2022_Restoration'!A:L,11,FALSE), "NA")</f>
        <v>NA</v>
      </c>
      <c r="K207" s="20" t="str">
        <f>IFERROR( VLOOKUP(A207,'[1]2022_Restoration'!A:L,6,FALSE), "NA")</f>
        <v>NA</v>
      </c>
    </row>
    <row r="208" spans="1:11" x14ac:dyDescent="0.25">
      <c r="A208" s="21" t="s">
        <v>1062</v>
      </c>
      <c r="B208" s="22" t="s">
        <v>755</v>
      </c>
      <c r="C208" s="22" t="s">
        <v>755</v>
      </c>
      <c r="D208" s="23" t="s">
        <v>35</v>
      </c>
      <c r="E208" s="24" t="str">
        <f>VLOOKUP(C208,'[1]2012_2020_Restoration_Priority'!B:D,2,FALSE)</f>
        <v>Not a priority at this time</v>
      </c>
      <c r="F208" s="25" t="str">
        <f>VLOOKUP(C208,'[1]2012_2020_Restoration_Priority'!B:D,3,FALSE)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08" s="18" t="str">
        <f>IFERROR( VLOOKUP(A208,'[1]2021_Restoration'!C:L,3,FALSE), "NA")</f>
        <v>NA</v>
      </c>
      <c r="H208" s="19" t="str">
        <f>IFERROR( VLOOKUP(A208,'[1]2021_Restoration'!C:L,10,FALSE), "NA")</f>
        <v>NA</v>
      </c>
      <c r="I208" s="3" t="str">
        <f>IFERROR( VLOOKUP(A208,'[1]2022_Restoration'!A:J,5,FALSE), "NA")</f>
        <v>NA</v>
      </c>
      <c r="J208" s="3" t="str">
        <f>IFERROR( VLOOKUP(A208,'[1]2022_Restoration'!A:L,11,FALSE), "NA")</f>
        <v>NA</v>
      </c>
      <c r="K208" s="20" t="str">
        <f>IFERROR( VLOOKUP(A208,'[1]2022_Restoration'!A:L,6,FALSE), "NA")</f>
        <v>NA</v>
      </c>
    </row>
    <row r="209" spans="1:11" x14ac:dyDescent="0.25">
      <c r="A209" s="21" t="s">
        <v>1063</v>
      </c>
      <c r="B209" s="22" t="s">
        <v>755</v>
      </c>
      <c r="C209" s="22" t="s">
        <v>755</v>
      </c>
      <c r="D209" s="23" t="s">
        <v>35</v>
      </c>
      <c r="E209" s="24" t="str">
        <f>VLOOKUP(C209,'[1]2012_2020_Restoration_Priority'!B:D,2,FALSE)</f>
        <v>Not a priority at this time</v>
      </c>
      <c r="F209" s="25" t="str">
        <f>VLOOKUP(C209,'[1]2012_2020_Restoration_Priority'!B:D,3,FALSE)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09" s="18" t="str">
        <f>IFERROR( VLOOKUP(A209,'[1]2021_Restoration'!C:L,3,FALSE), "NA")</f>
        <v>NA</v>
      </c>
      <c r="H209" s="19" t="str">
        <f>IFERROR( VLOOKUP(A209,'[1]2021_Restoration'!C:L,10,FALSE), "NA")</f>
        <v>NA</v>
      </c>
      <c r="I209" s="3" t="str">
        <f>IFERROR( VLOOKUP(A209,'[1]2022_Restoration'!A:J,5,FALSE), "NA")</f>
        <v>NA</v>
      </c>
      <c r="J209" s="3" t="str">
        <f>IFERROR( VLOOKUP(A209,'[1]2022_Restoration'!A:L,11,FALSE), "NA")</f>
        <v>NA</v>
      </c>
      <c r="K209" s="20" t="str">
        <f>IFERROR( VLOOKUP(A209,'[1]2022_Restoration'!A:L,6,FALSE), "NA")</f>
        <v>NA</v>
      </c>
    </row>
    <row r="210" spans="1:11" x14ac:dyDescent="0.25">
      <c r="A210" s="21" t="s">
        <v>756</v>
      </c>
      <c r="B210" s="22" t="s">
        <v>36</v>
      </c>
      <c r="C210" s="22" t="s">
        <v>949</v>
      </c>
      <c r="D210" s="23" t="s">
        <v>35</v>
      </c>
      <c r="E210" s="24">
        <f>VLOOKUP(C210,'[1]2012_2020_Restoration_Priority'!B:D,2,FALSE)</f>
        <v>5</v>
      </c>
      <c r="F210" s="25" t="str">
        <f>VLOOKUP(C210,'[1]2012_2020_Restoration_Priority'!B:D,3,FALSE)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10" s="18" t="str">
        <f>IFERROR( VLOOKUP(A210,'[1]2021_Restoration'!C:L,3,FALSE), "NA")</f>
        <v>NA</v>
      </c>
      <c r="H210" s="19" t="str">
        <f>IFERROR( VLOOKUP(A210,'[1]2021_Restoration'!C:L,10,FALSE), "NA")</f>
        <v>NA</v>
      </c>
      <c r="I210" s="3" t="str">
        <f>IFERROR( VLOOKUP(A210,'[1]2022_Restoration'!A:J,5,FALSE), "NA")</f>
        <v>NA</v>
      </c>
      <c r="J210" s="3" t="str">
        <f>IFERROR( VLOOKUP(A210,'[1]2022_Restoration'!A:L,11,FALSE), "NA")</f>
        <v>NA</v>
      </c>
      <c r="K210" s="20" t="str">
        <f>IFERROR( VLOOKUP(A210,'[1]2022_Restoration'!A:L,6,FALSE), "NA")</f>
        <v>NA</v>
      </c>
    </row>
    <row r="211" spans="1:11" x14ac:dyDescent="0.25">
      <c r="A211" s="21" t="s">
        <v>1064</v>
      </c>
      <c r="B211" s="22" t="s">
        <v>36</v>
      </c>
      <c r="C211" s="22" t="s">
        <v>949</v>
      </c>
      <c r="D211" s="23" t="s">
        <v>35</v>
      </c>
      <c r="E211" s="24">
        <f>VLOOKUP(C211,'[1]2012_2020_Restoration_Priority'!B:D,2,FALSE)</f>
        <v>5</v>
      </c>
      <c r="F211" s="25" t="str">
        <f>VLOOKUP(C211,'[1]2012_2020_Restoration_Priority'!B:D,3,FALSE)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11" s="18" t="str">
        <f>IFERROR( VLOOKUP(A211,'[1]2021_Restoration'!C:L,3,FALSE), "NA")</f>
        <v>NA</v>
      </c>
      <c r="H211" s="19" t="str">
        <f>IFERROR( VLOOKUP(A211,'[1]2021_Restoration'!C:L,10,FALSE), "NA")</f>
        <v>NA</v>
      </c>
      <c r="I211" s="3" t="str">
        <f>IFERROR( VLOOKUP(A211,'[1]2022_Restoration'!A:J,5,FALSE), "NA")</f>
        <v>NA</v>
      </c>
      <c r="J211" s="3" t="str">
        <f>IFERROR( VLOOKUP(A211,'[1]2022_Restoration'!A:L,11,FALSE), "NA")</f>
        <v>NA</v>
      </c>
      <c r="K211" s="20" t="str">
        <f>IFERROR( VLOOKUP(A211,'[1]2022_Restoration'!A:L,6,FALSE), "NA")</f>
        <v>NA</v>
      </c>
    </row>
    <row r="212" spans="1:11" x14ac:dyDescent="0.25">
      <c r="A212" s="21" t="s">
        <v>1065</v>
      </c>
      <c r="B212" s="22" t="s">
        <v>36</v>
      </c>
      <c r="C212" s="22" t="s">
        <v>949</v>
      </c>
      <c r="D212" s="23" t="s">
        <v>35</v>
      </c>
      <c r="E212" s="24">
        <f>VLOOKUP(C212,'[1]2012_2020_Restoration_Priority'!B:D,2,FALSE)</f>
        <v>5</v>
      </c>
      <c r="F212" s="25" t="str">
        <f>VLOOKUP(C212,'[1]2012_2020_Restoration_Priority'!B:D,3,FALSE)</f>
        <v xml:space="preserve">1. Water Quantity (Decreased Water Quantity): Increase stream flow through irrigation practice improvements and water leases/purchases; contact Trout Unlimited for additional information.
2. Channel Structure and Form (Bed and Channel Form): Address roads and dikes 
3. Habitat Quantity (Anthropogenic Barriers): Remove or modify instream diversion structures to maintain effective fish passage at the Beatty diversion; Replace Stokes Ranch culvert (~ RM 3.0).
4. Riparian Condition (Riparian Condition): Plant riparian vegetation to restore adequate riparian buffer ; Increase LWD recruitment and retention; Livestock exclusion fencing in riparian areas HOW, WHERE?; Implement Respect the River Program (20 acres on USFS, 40 acres on WDFW)
5. Sediment (Increased Sediment Quantity): Road management, reduction, and maintenance to restore sediment and LW recruitment rates within riparian and upland areas; in particular, around WDFW and USFS campgrounds.
6. Injury and Mortality (Mechanical Injury): Replace or properly modify diversion screens to meet fish passage standards.
7. Species Interactions (Introduced Competitors and Predators): Reduce or eliminate brook trout. 
 </v>
      </c>
      <c r="G212" s="18" t="str">
        <f>IFERROR( VLOOKUP(A212,'[1]2021_Restoration'!C:L,3,FALSE), "NA")</f>
        <v>NA</v>
      </c>
      <c r="H212" s="19" t="str">
        <f>IFERROR( VLOOKUP(A212,'[1]2021_Restoration'!C:L,10,FALSE), "NA")</f>
        <v>NA</v>
      </c>
      <c r="I212" s="3" t="str">
        <f>IFERROR( VLOOKUP(A212,'[1]2022_Restoration'!A:J,5,FALSE), "NA")</f>
        <v>NA</v>
      </c>
      <c r="J212" s="3" t="str">
        <f>IFERROR( VLOOKUP(A212,'[1]2022_Restoration'!A:L,11,FALSE), "NA")</f>
        <v>NA</v>
      </c>
      <c r="K212" s="20" t="str">
        <f>IFERROR( VLOOKUP(A212,'[1]2022_Restoration'!A:L,6,FALSE), "NA")</f>
        <v>NA</v>
      </c>
    </row>
    <row r="213" spans="1:11" x14ac:dyDescent="0.25">
      <c r="A213" s="21" t="s">
        <v>1066</v>
      </c>
      <c r="B213" s="22" t="s">
        <v>1067</v>
      </c>
      <c r="C213" s="22" t="s">
        <v>1068</v>
      </c>
      <c r="D213" s="23" t="s">
        <v>66</v>
      </c>
      <c r="E213" s="24">
        <f>VLOOKUP(C213,'[1]2012_2020_Restoration_Priority'!B:D,2,FALSE)</f>
        <v>3</v>
      </c>
      <c r="F213" s="25" t="str">
        <f>VLOOKUP(C213,'[1]2012_2020_Restoration_Priority'!B:D,3,FALSE)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13" s="18" t="str">
        <f>IFERROR( VLOOKUP(A213,'[1]2021_Restoration'!C:L,3,FALSE), "NA")</f>
        <v>NA</v>
      </c>
      <c r="H213" s="19" t="str">
        <f>IFERROR( VLOOKUP(A213,'[1]2021_Restoration'!C:L,10,FALSE), "NA")</f>
        <v>NA</v>
      </c>
      <c r="I213" s="3" t="str">
        <f>IFERROR( VLOOKUP(A213,'[1]2022_Restoration'!A:J,5,FALSE), "NA")</f>
        <v>NA</v>
      </c>
      <c r="J213" s="3" t="str">
        <f>IFERROR( VLOOKUP(A213,'[1]2022_Restoration'!A:L,11,FALSE), "NA")</f>
        <v>NA</v>
      </c>
      <c r="K213" s="20" t="str">
        <f>IFERROR( VLOOKUP(A213,'[1]2022_Restoration'!A:L,6,FALSE), "NA")</f>
        <v>NA</v>
      </c>
    </row>
    <row r="214" spans="1:11" x14ac:dyDescent="0.25">
      <c r="A214" s="21" t="s">
        <v>1069</v>
      </c>
      <c r="B214" s="22" t="s">
        <v>1070</v>
      </c>
      <c r="C214" s="22" t="s">
        <v>1068</v>
      </c>
      <c r="D214" s="23" t="s">
        <v>66</v>
      </c>
      <c r="E214" s="24">
        <f>VLOOKUP(C214,'[1]2012_2020_Restoration_Priority'!B:D,2,FALSE)</f>
        <v>3</v>
      </c>
      <c r="F214" s="25" t="str">
        <f>VLOOKUP(C214,'[1]2012_2020_Restoration_Priority'!B:D,3,FALSE)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14" s="18" t="str">
        <f>IFERROR( VLOOKUP(A214,'[1]2021_Restoration'!C:L,3,FALSE), "NA")</f>
        <v>NA</v>
      </c>
      <c r="H214" s="19" t="str">
        <f>IFERROR( VLOOKUP(A214,'[1]2021_Restoration'!C:L,10,FALSE), "NA")</f>
        <v>NA</v>
      </c>
      <c r="I214" s="3" t="str">
        <f>IFERROR( VLOOKUP(A214,'[1]2022_Restoration'!A:J,5,FALSE), "NA")</f>
        <v>NA</v>
      </c>
      <c r="J214" s="3" t="str">
        <f>IFERROR( VLOOKUP(A214,'[1]2022_Restoration'!A:L,11,FALSE), "NA")</f>
        <v>NA</v>
      </c>
      <c r="K214" s="20" t="str">
        <f>IFERROR( VLOOKUP(A214,'[1]2022_Restoration'!A:L,6,FALSE), "NA")</f>
        <v>NA</v>
      </c>
    </row>
    <row r="215" spans="1:11" x14ac:dyDescent="0.25">
      <c r="A215" s="21" t="s">
        <v>1071</v>
      </c>
      <c r="B215" s="22" t="s">
        <v>1070</v>
      </c>
      <c r="C215" s="22" t="s">
        <v>1068</v>
      </c>
      <c r="D215" s="23" t="s">
        <v>66</v>
      </c>
      <c r="E215" s="24">
        <f>VLOOKUP(C215,'[1]2012_2020_Restoration_Priority'!B:D,2,FALSE)</f>
        <v>3</v>
      </c>
      <c r="F215" s="25" t="str">
        <f>VLOOKUP(C215,'[1]2012_2020_Restoration_Priority'!B:D,3,FALSE)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15" s="18" t="str">
        <f>IFERROR( VLOOKUP(A215,'[1]2021_Restoration'!C:L,3,FALSE), "NA")</f>
        <v>NA</v>
      </c>
      <c r="H215" s="19" t="str">
        <f>IFERROR( VLOOKUP(A215,'[1]2021_Restoration'!C:L,10,FALSE), "NA")</f>
        <v>NA</v>
      </c>
      <c r="I215" s="3" t="str">
        <f>IFERROR( VLOOKUP(A215,'[1]2022_Restoration'!A:J,5,FALSE), "NA")</f>
        <v>NA</v>
      </c>
      <c r="J215" s="3" t="str">
        <f>IFERROR( VLOOKUP(A215,'[1]2022_Restoration'!A:L,11,FALSE), "NA")</f>
        <v>NA</v>
      </c>
      <c r="K215" s="20" t="str">
        <f>IFERROR( VLOOKUP(A215,'[1]2022_Restoration'!A:L,6,FALSE), "NA")</f>
        <v>NA</v>
      </c>
    </row>
    <row r="216" spans="1:11" x14ac:dyDescent="0.25">
      <c r="A216" s="21" t="s">
        <v>1072</v>
      </c>
      <c r="B216" s="22" t="s">
        <v>1070</v>
      </c>
      <c r="C216" s="22" t="s">
        <v>1068</v>
      </c>
      <c r="D216" s="23" t="s">
        <v>66</v>
      </c>
      <c r="E216" s="24">
        <f>VLOOKUP(C216,'[1]2012_2020_Restoration_Priority'!B:D,2,FALSE)</f>
        <v>3</v>
      </c>
      <c r="F216" s="25" t="str">
        <f>VLOOKUP(C216,'[1]2012_2020_Restoration_Priority'!B:D,3,FALSE)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16" s="18" t="str">
        <f>IFERROR( VLOOKUP(A216,'[1]2021_Restoration'!C:L,3,FALSE), "NA")</f>
        <v>NA</v>
      </c>
      <c r="H216" s="19" t="str">
        <f>IFERROR( VLOOKUP(A216,'[1]2021_Restoration'!C:L,10,FALSE), "NA")</f>
        <v>NA</v>
      </c>
      <c r="I216" s="3" t="str">
        <f>IFERROR( VLOOKUP(A216,'[1]2022_Restoration'!A:J,5,FALSE), "NA")</f>
        <v>NA</v>
      </c>
      <c r="J216" s="3" t="str">
        <f>IFERROR( VLOOKUP(A216,'[1]2022_Restoration'!A:L,11,FALSE), "NA")</f>
        <v>NA</v>
      </c>
      <c r="K216" s="20" t="str">
        <f>IFERROR( VLOOKUP(A216,'[1]2022_Restoration'!A:L,6,FALSE), "NA")</f>
        <v>NA</v>
      </c>
    </row>
    <row r="217" spans="1:11" x14ac:dyDescent="0.25">
      <c r="A217" s="21" t="s">
        <v>1073</v>
      </c>
      <c r="B217" s="22" t="s">
        <v>1070</v>
      </c>
      <c r="C217" s="22" t="s">
        <v>1068</v>
      </c>
      <c r="D217" s="23" t="s">
        <v>66</v>
      </c>
      <c r="E217" s="24">
        <f>VLOOKUP(C217,'[1]2012_2020_Restoration_Priority'!B:D,2,FALSE)</f>
        <v>3</v>
      </c>
      <c r="F217" s="25" t="str">
        <f>VLOOKUP(C217,'[1]2012_2020_Restoration_Priority'!B:D,3,FALSE)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17" s="18" t="str">
        <f>IFERROR( VLOOKUP(A217,'[1]2021_Restoration'!C:L,3,FALSE), "NA")</f>
        <v>NA</v>
      </c>
      <c r="H217" s="19" t="str">
        <f>IFERROR( VLOOKUP(A217,'[1]2021_Restoration'!C:L,10,FALSE), "NA")</f>
        <v>NA</v>
      </c>
      <c r="I217" s="3" t="str">
        <f>IFERROR( VLOOKUP(A217,'[1]2022_Restoration'!A:J,5,FALSE), "NA")</f>
        <v>NA</v>
      </c>
      <c r="J217" s="3" t="str">
        <f>IFERROR( VLOOKUP(A217,'[1]2022_Restoration'!A:L,11,FALSE), "NA")</f>
        <v>NA</v>
      </c>
      <c r="K217" s="20" t="str">
        <f>IFERROR( VLOOKUP(A217,'[1]2022_Restoration'!A:L,6,FALSE), "NA")</f>
        <v>NA</v>
      </c>
    </row>
    <row r="218" spans="1:11" x14ac:dyDescent="0.25">
      <c r="A218" s="21" t="s">
        <v>1074</v>
      </c>
      <c r="B218" s="22" t="s">
        <v>1070</v>
      </c>
      <c r="C218" s="22" t="s">
        <v>1068</v>
      </c>
      <c r="D218" s="23" t="s">
        <v>66</v>
      </c>
      <c r="E218" s="24">
        <f>VLOOKUP(C218,'[1]2012_2020_Restoration_Priority'!B:D,2,FALSE)</f>
        <v>3</v>
      </c>
      <c r="F218" s="25" t="str">
        <f>VLOOKUP(C218,'[1]2012_2020_Restoration_Priority'!B:D,3,FALSE)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18" s="18" t="str">
        <f>IFERROR( VLOOKUP(A218,'[1]2021_Restoration'!C:L,3,FALSE), "NA")</f>
        <v>NA</v>
      </c>
      <c r="H218" s="19" t="str">
        <f>IFERROR( VLOOKUP(A218,'[1]2021_Restoration'!C:L,10,FALSE), "NA")</f>
        <v>NA</v>
      </c>
      <c r="I218" s="3" t="str">
        <f>IFERROR( VLOOKUP(A218,'[1]2022_Restoration'!A:J,5,FALSE), "NA")</f>
        <v>NA</v>
      </c>
      <c r="J218" s="3" t="str">
        <f>IFERROR( VLOOKUP(A218,'[1]2022_Restoration'!A:L,11,FALSE), "NA")</f>
        <v>NA</v>
      </c>
      <c r="K218" s="20" t="str">
        <f>IFERROR( VLOOKUP(A218,'[1]2022_Restoration'!A:L,6,FALSE), "NA")</f>
        <v>NA</v>
      </c>
    </row>
    <row r="219" spans="1:11" x14ac:dyDescent="0.25">
      <c r="A219" s="21" t="s">
        <v>1075</v>
      </c>
      <c r="B219" s="22" t="s">
        <v>684</v>
      </c>
      <c r="C219" s="22" t="s">
        <v>684</v>
      </c>
      <c r="D219" s="23" t="s">
        <v>66</v>
      </c>
      <c r="E219" s="24" t="str">
        <f>VLOOKUP(C219,'[1]2012_2020_Restoration_Priority'!B:D,2,FALSE)</f>
        <v>Not a priority at this time</v>
      </c>
      <c r="F219" s="25" t="str">
        <f>VLOOKUP(C219,'[1]2012_2020_Restoration_Priority'!B:D,3,FALSE)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219" s="18" t="str">
        <f>IFERROR( VLOOKUP(A219,'[1]2021_Restoration'!C:L,3,FALSE), "NA")</f>
        <v>NA</v>
      </c>
      <c r="H219" s="19" t="str">
        <f>IFERROR( VLOOKUP(A219,'[1]2021_Restoration'!C:L,10,FALSE), "NA")</f>
        <v>NA</v>
      </c>
      <c r="I219" s="3" t="str">
        <f>IFERROR( VLOOKUP(A219,'[1]2022_Restoration'!A:J,5,FALSE), "NA")</f>
        <v>NA</v>
      </c>
      <c r="J219" s="3" t="str">
        <f>IFERROR( VLOOKUP(A219,'[1]2022_Restoration'!A:L,11,FALSE), "NA")</f>
        <v>NA</v>
      </c>
      <c r="K219" s="20" t="str">
        <f>IFERROR( VLOOKUP(A219,'[1]2022_Restoration'!A:L,6,FALSE), "NA")</f>
        <v>NA</v>
      </c>
    </row>
    <row r="220" spans="1:11" x14ac:dyDescent="0.25">
      <c r="A220" s="21" t="s">
        <v>1076</v>
      </c>
      <c r="B220" s="22" t="s">
        <v>131</v>
      </c>
      <c r="C220" s="22" t="s">
        <v>932</v>
      </c>
      <c r="D220" s="23" t="s">
        <v>66</v>
      </c>
      <c r="E220" s="24" t="str">
        <f>VLOOKUP(C220,'[1]2012_2020_Restoration_Priority'!B:D,2,FALSE)</f>
        <v>Not a priority at this time</v>
      </c>
      <c r="F220" s="25" t="str">
        <f>VLOOKUP(C220,'[1]2012_2020_Restoration_Priority'!B:D,3,FALSE)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220" s="18" t="str">
        <f>IFERROR( VLOOKUP(A220,'[1]2021_Restoration'!C:L,3,FALSE), "NA")</f>
        <v>NA</v>
      </c>
      <c r="H220" s="19" t="str">
        <f>IFERROR( VLOOKUP(A220,'[1]2021_Restoration'!C:L,10,FALSE), "NA")</f>
        <v>NA</v>
      </c>
      <c r="I220" s="3" t="str">
        <f>IFERROR( VLOOKUP(A220,'[1]2022_Restoration'!A:J,5,FALSE), "NA")</f>
        <v>NA</v>
      </c>
      <c r="J220" s="3" t="str">
        <f>IFERROR( VLOOKUP(A220,'[1]2022_Restoration'!A:L,11,FALSE), "NA")</f>
        <v>NA</v>
      </c>
      <c r="K220" s="20" t="str">
        <f>IFERROR( VLOOKUP(A220,'[1]2022_Restoration'!A:L,6,FALSE), "NA")</f>
        <v>NA</v>
      </c>
    </row>
    <row r="221" spans="1:11" x14ac:dyDescent="0.25">
      <c r="A221" s="21" t="s">
        <v>1077</v>
      </c>
      <c r="B221" s="22" t="s">
        <v>341</v>
      </c>
      <c r="C221" s="22" t="s">
        <v>977</v>
      </c>
      <c r="D221" s="23" t="s">
        <v>66</v>
      </c>
      <c r="E221" s="24">
        <f>VLOOKUP(C221,'[1]2012_2020_Restoration_Priority'!B:D,2,FALSE)</f>
        <v>1</v>
      </c>
      <c r="F221" s="25" t="str">
        <f>VLOOKUP(C221,'[1]2012_2020_Restoration_Priority'!B:D,3,FALSE)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221" s="18" t="str">
        <f>IFERROR( VLOOKUP(A221,'[1]2021_Restoration'!C:L,3,FALSE), "NA")</f>
        <v>NA</v>
      </c>
      <c r="H221" s="19" t="str">
        <f>IFERROR( VLOOKUP(A221,'[1]2021_Restoration'!C:L,10,FALSE), "NA")</f>
        <v>NA</v>
      </c>
      <c r="I221" s="3" t="str">
        <f>IFERROR( VLOOKUP(A221,'[1]2022_Restoration'!A:J,5,FALSE), "NA")</f>
        <v>NA</v>
      </c>
      <c r="J221" s="3" t="str">
        <f>IFERROR( VLOOKUP(A221,'[1]2022_Restoration'!A:L,11,FALSE), "NA")</f>
        <v>NA</v>
      </c>
      <c r="K221" s="20" t="str">
        <f>IFERROR( VLOOKUP(A221,'[1]2022_Restoration'!A:L,6,FALSE), "NA")</f>
        <v>NA</v>
      </c>
    </row>
    <row r="222" spans="1:11" x14ac:dyDescent="0.25">
      <c r="A222" s="21" t="s">
        <v>1078</v>
      </c>
      <c r="B222" s="22" t="s">
        <v>1079</v>
      </c>
      <c r="C222" s="22" t="s">
        <v>1055</v>
      </c>
      <c r="D222" s="23" t="s">
        <v>35</v>
      </c>
      <c r="E222" s="24">
        <f>VLOOKUP(C222,'[1]2012_2020_Restoration_Priority'!B:D,2,FALSE)</f>
        <v>1</v>
      </c>
      <c r="F222" s="25" t="str">
        <f>VLOOKUP(C222,'[1]2012_2020_Restoration_Priority'!B:D,3,FALSE)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222" s="18" t="str">
        <f>IFERROR( VLOOKUP(A222,'[1]2021_Restoration'!C:L,3,FALSE), "NA")</f>
        <v>NA</v>
      </c>
      <c r="H222" s="19" t="str">
        <f>IFERROR( VLOOKUP(A222,'[1]2021_Restoration'!C:L,10,FALSE), "NA")</f>
        <v>NA</v>
      </c>
      <c r="I222" s="3" t="str">
        <f>IFERROR( VLOOKUP(A222,'[1]2022_Restoration'!A:J,5,FALSE), "NA")</f>
        <v>NA</v>
      </c>
      <c r="J222" s="3" t="str">
        <f>IFERROR( VLOOKUP(A222,'[1]2022_Restoration'!A:L,11,FALSE), "NA")</f>
        <v>NA</v>
      </c>
      <c r="K222" s="20" t="str">
        <f>IFERROR( VLOOKUP(A222,'[1]2022_Restoration'!A:L,6,FALSE), "NA")</f>
        <v>NA</v>
      </c>
    </row>
    <row r="223" spans="1:11" x14ac:dyDescent="0.25">
      <c r="A223" s="21" t="s">
        <v>1080</v>
      </c>
      <c r="B223" s="22" t="s">
        <v>1079</v>
      </c>
      <c r="C223" s="22" t="s">
        <v>1055</v>
      </c>
      <c r="D223" s="23" t="s">
        <v>35</v>
      </c>
      <c r="E223" s="24">
        <f>VLOOKUP(C223,'[1]2012_2020_Restoration_Priority'!B:D,2,FALSE)</f>
        <v>1</v>
      </c>
      <c r="F223" s="25" t="str">
        <f>VLOOKUP(C223,'[1]2012_2020_Restoration_Priority'!B:D,3,FALSE)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223" s="18" t="str">
        <f>IFERROR( VLOOKUP(A223,'[1]2021_Restoration'!C:L,3,FALSE), "NA")</f>
        <v>NA</v>
      </c>
      <c r="H223" s="19" t="str">
        <f>IFERROR( VLOOKUP(A223,'[1]2021_Restoration'!C:L,10,FALSE), "NA")</f>
        <v>NA</v>
      </c>
      <c r="I223" s="3" t="str">
        <f>IFERROR( VLOOKUP(A223,'[1]2022_Restoration'!A:J,5,FALSE), "NA")</f>
        <v>NA</v>
      </c>
      <c r="J223" s="3" t="str">
        <f>IFERROR( VLOOKUP(A223,'[1]2022_Restoration'!A:L,11,FALSE), "NA")</f>
        <v>NA</v>
      </c>
      <c r="K223" s="20" t="str">
        <f>IFERROR( VLOOKUP(A223,'[1]2022_Restoration'!A:L,6,FALSE), "NA")</f>
        <v>NA</v>
      </c>
    </row>
    <row r="224" spans="1:11" x14ac:dyDescent="0.25">
      <c r="A224" s="21" t="s">
        <v>1081</v>
      </c>
      <c r="B224" s="22" t="s">
        <v>1079</v>
      </c>
      <c r="C224" s="22" t="s">
        <v>1055</v>
      </c>
      <c r="D224" s="23" t="s">
        <v>35</v>
      </c>
      <c r="E224" s="24">
        <f>VLOOKUP(C224,'[1]2012_2020_Restoration_Priority'!B:D,2,FALSE)</f>
        <v>1</v>
      </c>
      <c r="F224" s="25" t="str">
        <f>VLOOKUP(C224,'[1]2012_2020_Restoration_Priority'!B:D,3,FALSE)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224" s="18" t="str">
        <f>IFERROR( VLOOKUP(A224,'[1]2021_Restoration'!C:L,3,FALSE), "NA")</f>
        <v>NA</v>
      </c>
      <c r="H224" s="19" t="str">
        <f>IFERROR( VLOOKUP(A224,'[1]2021_Restoration'!C:L,10,FALSE), "NA")</f>
        <v>NA</v>
      </c>
      <c r="I224" s="3" t="str">
        <f>IFERROR( VLOOKUP(A224,'[1]2022_Restoration'!A:J,5,FALSE), "NA")</f>
        <v>NA</v>
      </c>
      <c r="J224" s="3" t="str">
        <f>IFERROR( VLOOKUP(A224,'[1]2022_Restoration'!A:L,11,FALSE), "NA")</f>
        <v>NA</v>
      </c>
      <c r="K224" s="20" t="str">
        <f>IFERROR( VLOOKUP(A224,'[1]2022_Restoration'!A:L,6,FALSE), "NA")</f>
        <v>NA</v>
      </c>
    </row>
    <row r="225" spans="1:11" x14ac:dyDescent="0.25">
      <c r="A225" s="21" t="s">
        <v>1082</v>
      </c>
      <c r="B225" s="22" t="s">
        <v>1079</v>
      </c>
      <c r="C225" s="22" t="s">
        <v>1055</v>
      </c>
      <c r="D225" s="23" t="s">
        <v>35</v>
      </c>
      <c r="E225" s="24">
        <f>VLOOKUP(C225,'[1]2012_2020_Restoration_Priority'!B:D,2,FALSE)</f>
        <v>1</v>
      </c>
      <c r="F225" s="25" t="str">
        <f>VLOOKUP(C225,'[1]2012_2020_Restoration_Priority'!B:D,3,FALSE)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225" s="18" t="str">
        <f>IFERROR( VLOOKUP(A225,'[1]2021_Restoration'!C:L,3,FALSE), "NA")</f>
        <v>NA</v>
      </c>
      <c r="H225" s="19" t="str">
        <f>IFERROR( VLOOKUP(A225,'[1]2021_Restoration'!C:L,10,FALSE), "NA")</f>
        <v>NA</v>
      </c>
      <c r="I225" s="3" t="str">
        <f>IFERROR( VLOOKUP(A225,'[1]2022_Restoration'!A:J,5,FALSE), "NA")</f>
        <v>NA</v>
      </c>
      <c r="J225" s="3" t="str">
        <f>IFERROR( VLOOKUP(A225,'[1]2022_Restoration'!A:L,11,FALSE), "NA")</f>
        <v>NA</v>
      </c>
      <c r="K225" s="20" t="str">
        <f>IFERROR( VLOOKUP(A225,'[1]2022_Restoration'!A:L,6,FALSE), "NA")</f>
        <v>NA</v>
      </c>
    </row>
    <row r="226" spans="1:11" x14ac:dyDescent="0.25">
      <c r="A226" s="21" t="s">
        <v>1083</v>
      </c>
      <c r="B226" s="22" t="s">
        <v>1079</v>
      </c>
      <c r="C226" s="22" t="s">
        <v>1055</v>
      </c>
      <c r="D226" s="23" t="s">
        <v>35</v>
      </c>
      <c r="E226" s="24">
        <f>VLOOKUP(C226,'[1]2012_2020_Restoration_Priority'!B:D,2,FALSE)</f>
        <v>1</v>
      </c>
      <c r="F226" s="25" t="str">
        <f>VLOOKUP(C226,'[1]2012_2020_Restoration_Priority'!B:D,3,FALSE)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226" s="18" t="str">
        <f>IFERROR( VLOOKUP(A226,'[1]2021_Restoration'!C:L,3,FALSE), "NA")</f>
        <v>NA</v>
      </c>
      <c r="H226" s="19" t="str">
        <f>IFERROR( VLOOKUP(A226,'[1]2021_Restoration'!C:L,10,FALSE), "NA")</f>
        <v>NA</v>
      </c>
      <c r="I226" s="3" t="str">
        <f>IFERROR( VLOOKUP(A226,'[1]2022_Restoration'!A:J,5,FALSE), "NA")</f>
        <v>NA</v>
      </c>
      <c r="J226" s="3" t="str">
        <f>IFERROR( VLOOKUP(A226,'[1]2022_Restoration'!A:L,11,FALSE), "NA")</f>
        <v>NA</v>
      </c>
      <c r="K226" s="20" t="str">
        <f>IFERROR( VLOOKUP(A226,'[1]2022_Restoration'!A:L,6,FALSE), "NA")</f>
        <v>NA</v>
      </c>
    </row>
    <row r="227" spans="1:11" x14ac:dyDescent="0.25">
      <c r="A227" s="21" t="s">
        <v>1084</v>
      </c>
      <c r="B227" s="22" t="s">
        <v>1079</v>
      </c>
      <c r="C227" s="22" t="s">
        <v>1055</v>
      </c>
      <c r="D227" s="23" t="s">
        <v>35</v>
      </c>
      <c r="E227" s="24">
        <f>VLOOKUP(C227,'[1]2012_2020_Restoration_Priority'!B:D,2,FALSE)</f>
        <v>1</v>
      </c>
      <c r="F227" s="25" t="str">
        <f>VLOOKUP(C227,'[1]2012_2020_Restoration_Priority'!B:D,3,FALSE)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227" s="18" t="str">
        <f>IFERROR( VLOOKUP(A227,'[1]2021_Restoration'!C:L,3,FALSE), "NA")</f>
        <v>NA</v>
      </c>
      <c r="H227" s="19" t="str">
        <f>IFERROR( VLOOKUP(A227,'[1]2021_Restoration'!C:L,10,FALSE), "NA")</f>
        <v>NA</v>
      </c>
      <c r="I227" s="3" t="str">
        <f>IFERROR( VLOOKUP(A227,'[1]2022_Restoration'!A:J,5,FALSE), "NA")</f>
        <v>NA</v>
      </c>
      <c r="J227" s="3" t="str">
        <f>IFERROR( VLOOKUP(A227,'[1]2022_Restoration'!A:L,11,FALSE), "NA")</f>
        <v>NA</v>
      </c>
      <c r="K227" s="20" t="str">
        <f>IFERROR( VLOOKUP(A227,'[1]2022_Restoration'!A:L,6,FALSE), "NA")</f>
        <v>NA</v>
      </c>
    </row>
    <row r="228" spans="1:11" x14ac:dyDescent="0.25">
      <c r="A228" s="21" t="s">
        <v>1085</v>
      </c>
      <c r="B228" s="22" t="s">
        <v>1079</v>
      </c>
      <c r="C228" s="22" t="s">
        <v>1055</v>
      </c>
      <c r="D228" s="23" t="s">
        <v>35</v>
      </c>
      <c r="E228" s="24">
        <f>VLOOKUP(C228,'[1]2012_2020_Restoration_Priority'!B:D,2,FALSE)</f>
        <v>1</v>
      </c>
      <c r="F228" s="25" t="str">
        <f>VLOOKUP(C228,'[1]2012_2020_Restoration_Priority'!B:D,3,FALSE)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228" s="18" t="str">
        <f>IFERROR( VLOOKUP(A228,'[1]2021_Restoration'!C:L,3,FALSE), "NA")</f>
        <v>NA</v>
      </c>
      <c r="H228" s="19" t="str">
        <f>IFERROR( VLOOKUP(A228,'[1]2021_Restoration'!C:L,10,FALSE), "NA")</f>
        <v>NA</v>
      </c>
      <c r="I228" s="3" t="str">
        <f>IFERROR( VLOOKUP(A228,'[1]2022_Restoration'!A:J,5,FALSE), "NA")</f>
        <v>NA</v>
      </c>
      <c r="J228" s="3" t="str">
        <f>IFERROR( VLOOKUP(A228,'[1]2022_Restoration'!A:L,11,FALSE), "NA")</f>
        <v>NA</v>
      </c>
      <c r="K228" s="20" t="str">
        <f>IFERROR( VLOOKUP(A228,'[1]2022_Restoration'!A:L,6,FALSE), "NA")</f>
        <v>NA</v>
      </c>
    </row>
    <row r="229" spans="1:11" x14ac:dyDescent="0.25">
      <c r="A229" s="21" t="s">
        <v>1086</v>
      </c>
      <c r="B229" s="22" t="s">
        <v>1079</v>
      </c>
      <c r="C229" s="22" t="s">
        <v>1055</v>
      </c>
      <c r="D229" s="23" t="s">
        <v>35</v>
      </c>
      <c r="E229" s="24">
        <f>VLOOKUP(C229,'[1]2012_2020_Restoration_Priority'!B:D,2,FALSE)</f>
        <v>1</v>
      </c>
      <c r="F229" s="25" t="str">
        <f>VLOOKUP(C229,'[1]2012_2020_Restoration_Priority'!B:D,3,FALSE)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229" s="18" t="str">
        <f>IFERROR( VLOOKUP(A229,'[1]2021_Restoration'!C:L,3,FALSE), "NA")</f>
        <v>NA</v>
      </c>
      <c r="H229" s="19" t="str">
        <f>IFERROR( VLOOKUP(A229,'[1]2021_Restoration'!C:L,10,FALSE), "NA")</f>
        <v>NA</v>
      </c>
      <c r="I229" s="3" t="str">
        <f>IFERROR( VLOOKUP(A229,'[1]2022_Restoration'!A:J,5,FALSE), "NA")</f>
        <v>NA</v>
      </c>
      <c r="J229" s="3" t="str">
        <f>IFERROR( VLOOKUP(A229,'[1]2022_Restoration'!A:L,11,FALSE), "NA")</f>
        <v>NA</v>
      </c>
      <c r="K229" s="20" t="str">
        <f>IFERROR( VLOOKUP(A229,'[1]2022_Restoration'!A:L,6,FALSE), "NA")</f>
        <v>NA</v>
      </c>
    </row>
    <row r="230" spans="1:11" x14ac:dyDescent="0.25">
      <c r="A230" s="21" t="s">
        <v>1087</v>
      </c>
      <c r="B230" s="22" t="s">
        <v>1079</v>
      </c>
      <c r="C230" s="22" t="s">
        <v>1055</v>
      </c>
      <c r="D230" s="23" t="s">
        <v>35</v>
      </c>
      <c r="E230" s="24">
        <f>VLOOKUP(C230,'[1]2012_2020_Restoration_Priority'!B:D,2,FALSE)</f>
        <v>1</v>
      </c>
      <c r="F230" s="25" t="str">
        <f>VLOOKUP(C230,'[1]2012_2020_Restoration_Priority'!B:D,3,FALSE)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230" s="18" t="str">
        <f>IFERROR( VLOOKUP(A230,'[1]2021_Restoration'!C:L,3,FALSE), "NA")</f>
        <v>NA</v>
      </c>
      <c r="H230" s="19" t="str">
        <f>IFERROR( VLOOKUP(A230,'[1]2021_Restoration'!C:L,10,FALSE), "NA")</f>
        <v>NA</v>
      </c>
      <c r="I230" s="3" t="str">
        <f>IFERROR( VLOOKUP(A230,'[1]2022_Restoration'!A:J,5,FALSE), "NA")</f>
        <v>NA</v>
      </c>
      <c r="J230" s="3" t="str">
        <f>IFERROR( VLOOKUP(A230,'[1]2022_Restoration'!A:L,11,FALSE), "NA")</f>
        <v>NA</v>
      </c>
      <c r="K230" s="20" t="str">
        <f>IFERROR( VLOOKUP(A230,'[1]2022_Restoration'!A:L,6,FALSE), "NA")</f>
        <v>NA</v>
      </c>
    </row>
    <row r="231" spans="1:11" x14ac:dyDescent="0.25">
      <c r="A231" s="21" t="s">
        <v>1088</v>
      </c>
      <c r="B231" s="22" t="s">
        <v>755</v>
      </c>
      <c r="C231" s="22" t="s">
        <v>755</v>
      </c>
      <c r="D231" s="23" t="s">
        <v>35</v>
      </c>
      <c r="E231" s="24" t="str">
        <f>VLOOKUP(C231,'[1]2012_2020_Restoration_Priority'!B:D,2,FALSE)</f>
        <v>Not a priority at this time</v>
      </c>
      <c r="F231" s="25" t="str">
        <f>VLOOKUP(C231,'[1]2012_2020_Restoration_Priority'!B:D,3,FALSE)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31" s="18" t="str">
        <f>IFERROR( VLOOKUP(A231,'[1]2021_Restoration'!C:L,3,FALSE), "NA")</f>
        <v>NA</v>
      </c>
      <c r="H231" s="19" t="str">
        <f>IFERROR( VLOOKUP(A231,'[1]2021_Restoration'!C:L,10,FALSE), "NA")</f>
        <v>NA</v>
      </c>
      <c r="I231" s="3" t="str">
        <f>IFERROR( VLOOKUP(A231,'[1]2022_Restoration'!A:J,5,FALSE), "NA")</f>
        <v>NA</v>
      </c>
      <c r="J231" s="3" t="str">
        <f>IFERROR( VLOOKUP(A231,'[1]2022_Restoration'!A:L,11,FALSE), "NA")</f>
        <v>NA</v>
      </c>
      <c r="K231" s="20" t="str">
        <f>IFERROR( VLOOKUP(A231,'[1]2022_Restoration'!A:L,6,FALSE), "NA")</f>
        <v>NA</v>
      </c>
    </row>
    <row r="232" spans="1:11" x14ac:dyDescent="0.25">
      <c r="A232" s="21" t="s">
        <v>1089</v>
      </c>
      <c r="B232" s="22" t="s">
        <v>755</v>
      </c>
      <c r="C232" s="22" t="s">
        <v>755</v>
      </c>
      <c r="D232" s="23" t="s">
        <v>35</v>
      </c>
      <c r="E232" s="24" t="str">
        <f>VLOOKUP(C232,'[1]2012_2020_Restoration_Priority'!B:D,2,FALSE)</f>
        <v>Not a priority at this time</v>
      </c>
      <c r="F232" s="25" t="str">
        <f>VLOOKUP(C232,'[1]2012_2020_Restoration_Priority'!B:D,3,FALSE)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32" s="18" t="str">
        <f>IFERROR( VLOOKUP(A232,'[1]2021_Restoration'!C:L,3,FALSE), "NA")</f>
        <v>NA</v>
      </c>
      <c r="H232" s="19" t="str">
        <f>IFERROR( VLOOKUP(A232,'[1]2021_Restoration'!C:L,10,FALSE), "NA")</f>
        <v>NA</v>
      </c>
      <c r="I232" s="3" t="str">
        <f>IFERROR( VLOOKUP(A232,'[1]2022_Restoration'!A:J,5,FALSE), "NA")</f>
        <v>NA</v>
      </c>
      <c r="J232" s="3" t="str">
        <f>IFERROR( VLOOKUP(A232,'[1]2022_Restoration'!A:L,11,FALSE), "NA")</f>
        <v>NA</v>
      </c>
      <c r="K232" s="20" t="str">
        <f>IFERROR( VLOOKUP(A232,'[1]2022_Restoration'!A:L,6,FALSE), "NA")</f>
        <v>NA</v>
      </c>
    </row>
    <row r="233" spans="1:11" x14ac:dyDescent="0.25">
      <c r="A233" s="21" t="s">
        <v>1090</v>
      </c>
      <c r="B233" s="22" t="s">
        <v>755</v>
      </c>
      <c r="C233" s="22" t="s">
        <v>755</v>
      </c>
      <c r="D233" s="23" t="s">
        <v>35</v>
      </c>
      <c r="E233" s="24" t="str">
        <f>VLOOKUP(C233,'[1]2012_2020_Restoration_Priority'!B:D,2,FALSE)</f>
        <v>Not a priority at this time</v>
      </c>
      <c r="F233" s="25" t="str">
        <f>VLOOKUP(C233,'[1]2012_2020_Restoration_Priority'!B:D,3,FALSE)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33" s="18" t="str">
        <f>IFERROR( VLOOKUP(A233,'[1]2021_Restoration'!C:L,3,FALSE), "NA")</f>
        <v>NA</v>
      </c>
      <c r="H233" s="19" t="str">
        <f>IFERROR( VLOOKUP(A233,'[1]2021_Restoration'!C:L,10,FALSE), "NA")</f>
        <v>NA</v>
      </c>
      <c r="I233" s="3" t="str">
        <f>IFERROR( VLOOKUP(A233,'[1]2022_Restoration'!A:J,5,FALSE), "NA")</f>
        <v>NA</v>
      </c>
      <c r="J233" s="3" t="str">
        <f>IFERROR( VLOOKUP(A233,'[1]2022_Restoration'!A:L,11,FALSE), "NA")</f>
        <v>NA</v>
      </c>
      <c r="K233" s="20" t="str">
        <f>IFERROR( VLOOKUP(A233,'[1]2022_Restoration'!A:L,6,FALSE), "NA")</f>
        <v>NA</v>
      </c>
    </row>
    <row r="234" spans="1:11" x14ac:dyDescent="0.25">
      <c r="A234" s="21" t="s">
        <v>758</v>
      </c>
      <c r="B234" s="22" t="s">
        <v>755</v>
      </c>
      <c r="C234" s="22" t="s">
        <v>755</v>
      </c>
      <c r="D234" s="23" t="s">
        <v>35</v>
      </c>
      <c r="E234" s="24" t="str">
        <f>VLOOKUP(C234,'[1]2012_2020_Restoration_Priority'!B:D,2,FALSE)</f>
        <v>Not a priority at this time</v>
      </c>
      <c r="F234" s="25" t="str">
        <f>VLOOKUP(C234,'[1]2012_2020_Restoration_Priority'!B:D,3,FALSE)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34" s="18" t="str">
        <f>IFERROR( VLOOKUP(A234,'[1]2021_Restoration'!C:L,3,FALSE), "NA")</f>
        <v>NA</v>
      </c>
      <c r="H234" s="19" t="str">
        <f>IFERROR( VLOOKUP(A234,'[1]2021_Restoration'!C:L,10,FALSE), "NA")</f>
        <v>NA</v>
      </c>
      <c r="I234" s="3" t="str">
        <f>IFERROR( VLOOKUP(A234,'[1]2022_Restoration'!A:J,5,FALSE), "NA")</f>
        <v>NA</v>
      </c>
      <c r="J234" s="3" t="str">
        <f>IFERROR( VLOOKUP(A234,'[1]2022_Restoration'!A:L,11,FALSE), "NA")</f>
        <v>NA</v>
      </c>
      <c r="K234" s="20" t="str">
        <f>IFERROR( VLOOKUP(A234,'[1]2022_Restoration'!A:L,6,FALSE), "NA")</f>
        <v>NA</v>
      </c>
    </row>
    <row r="235" spans="1:11" x14ac:dyDescent="0.25">
      <c r="A235" s="21" t="s">
        <v>759</v>
      </c>
      <c r="B235" s="22" t="s">
        <v>755</v>
      </c>
      <c r="C235" s="22" t="s">
        <v>755</v>
      </c>
      <c r="D235" s="23" t="s">
        <v>35</v>
      </c>
      <c r="E235" s="24" t="str">
        <f>VLOOKUP(C235,'[1]2012_2020_Restoration_Priority'!B:D,2,FALSE)</f>
        <v>Not a priority at this time</v>
      </c>
      <c r="F235" s="25" t="str">
        <f>VLOOKUP(C235,'[1]2012_2020_Restoration_Priority'!B:D,3,FALSE)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35" s="18" t="str">
        <f>IFERROR( VLOOKUP(A235,'[1]2021_Restoration'!C:L,3,FALSE), "NA")</f>
        <v>NA</v>
      </c>
      <c r="H235" s="19" t="str">
        <f>IFERROR( VLOOKUP(A235,'[1]2021_Restoration'!C:L,10,FALSE), "NA")</f>
        <v>NA</v>
      </c>
      <c r="I235" s="3" t="str">
        <f>IFERROR( VLOOKUP(A235,'[1]2022_Restoration'!A:J,5,FALSE), "NA")</f>
        <v>NA</v>
      </c>
      <c r="J235" s="3" t="str">
        <f>IFERROR( VLOOKUP(A235,'[1]2022_Restoration'!A:L,11,FALSE), "NA")</f>
        <v>NA</v>
      </c>
      <c r="K235" s="20" t="str">
        <f>IFERROR( VLOOKUP(A235,'[1]2022_Restoration'!A:L,6,FALSE), "NA")</f>
        <v>NA</v>
      </c>
    </row>
    <row r="236" spans="1:11" x14ac:dyDescent="0.25">
      <c r="A236" s="21" t="s">
        <v>1091</v>
      </c>
      <c r="B236" s="22" t="s">
        <v>755</v>
      </c>
      <c r="C236" s="22" t="s">
        <v>755</v>
      </c>
      <c r="D236" s="23" t="s">
        <v>35</v>
      </c>
      <c r="E236" s="24" t="str">
        <f>VLOOKUP(C236,'[1]2012_2020_Restoration_Priority'!B:D,2,FALSE)</f>
        <v>Not a priority at this time</v>
      </c>
      <c r="F236" s="25" t="str">
        <f>VLOOKUP(C236,'[1]2012_2020_Restoration_Priority'!B:D,3,FALSE)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36" s="18" t="str">
        <f>IFERROR( VLOOKUP(A236,'[1]2021_Restoration'!C:L,3,FALSE), "NA")</f>
        <v>NA</v>
      </c>
      <c r="H236" s="19" t="str">
        <f>IFERROR( VLOOKUP(A236,'[1]2021_Restoration'!C:L,10,FALSE), "NA")</f>
        <v>NA</v>
      </c>
      <c r="I236" s="3" t="str">
        <f>IFERROR( VLOOKUP(A236,'[1]2022_Restoration'!A:J,5,FALSE), "NA")</f>
        <v>NA</v>
      </c>
      <c r="J236" s="3" t="str">
        <f>IFERROR( VLOOKUP(A236,'[1]2022_Restoration'!A:L,11,FALSE), "NA")</f>
        <v>NA</v>
      </c>
      <c r="K236" s="20" t="str">
        <f>IFERROR( VLOOKUP(A236,'[1]2022_Restoration'!A:L,6,FALSE), "NA")</f>
        <v>NA</v>
      </c>
    </row>
    <row r="237" spans="1:11" x14ac:dyDescent="0.25">
      <c r="A237" s="21" t="s">
        <v>760</v>
      </c>
      <c r="B237" s="22" t="s">
        <v>761</v>
      </c>
      <c r="C237" s="22" t="s">
        <v>755</v>
      </c>
      <c r="D237" s="23" t="s">
        <v>35</v>
      </c>
      <c r="E237" s="24" t="str">
        <f>VLOOKUP(C237,'[1]2012_2020_Restoration_Priority'!B:D,2,FALSE)</f>
        <v>Not a priority at this time</v>
      </c>
      <c r="F237" s="25" t="str">
        <f>VLOOKUP(C237,'[1]2012_2020_Restoration_Priority'!B:D,3,FALSE)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37" s="18" t="str">
        <f>IFERROR( VLOOKUP(A237,'[1]2021_Restoration'!C:L,3,FALSE), "NA")</f>
        <v>NA</v>
      </c>
      <c r="H237" s="19" t="str">
        <f>IFERROR( VLOOKUP(A237,'[1]2021_Restoration'!C:L,10,FALSE), "NA")</f>
        <v>NA</v>
      </c>
      <c r="I237" s="3" t="str">
        <f>IFERROR( VLOOKUP(A237,'[1]2022_Restoration'!A:J,5,FALSE), "NA")</f>
        <v>NA</v>
      </c>
      <c r="J237" s="3" t="str">
        <f>IFERROR( VLOOKUP(A237,'[1]2022_Restoration'!A:L,11,FALSE), "NA")</f>
        <v>NA</v>
      </c>
      <c r="K237" s="20" t="str">
        <f>IFERROR( VLOOKUP(A237,'[1]2022_Restoration'!A:L,6,FALSE), "NA")</f>
        <v>NA</v>
      </c>
    </row>
    <row r="238" spans="1:11" x14ac:dyDescent="0.25">
      <c r="A238" s="21" t="s">
        <v>762</v>
      </c>
      <c r="B238" s="22" t="s">
        <v>761</v>
      </c>
      <c r="C238" s="22" t="s">
        <v>755</v>
      </c>
      <c r="D238" s="23" t="s">
        <v>35</v>
      </c>
      <c r="E238" s="24" t="str">
        <f>VLOOKUP(C238,'[1]2012_2020_Restoration_Priority'!B:D,2,FALSE)</f>
        <v>Not a priority at this time</v>
      </c>
      <c r="F238" s="25" t="str">
        <f>VLOOKUP(C238,'[1]2012_2020_Restoration_Priority'!B:D,3,FALSE)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38" s="18" t="str">
        <f>IFERROR( VLOOKUP(A238,'[1]2021_Restoration'!C:L,3,FALSE), "NA")</f>
        <v>NA</v>
      </c>
      <c r="H238" s="19" t="str">
        <f>IFERROR( VLOOKUP(A238,'[1]2021_Restoration'!C:L,10,FALSE), "NA")</f>
        <v>NA</v>
      </c>
      <c r="I238" s="3" t="str">
        <f>IFERROR( VLOOKUP(A238,'[1]2022_Restoration'!A:J,5,FALSE), "NA")</f>
        <v>NA</v>
      </c>
      <c r="J238" s="3" t="str">
        <f>IFERROR( VLOOKUP(A238,'[1]2022_Restoration'!A:L,11,FALSE), "NA")</f>
        <v>NA</v>
      </c>
      <c r="K238" s="20" t="str">
        <f>IFERROR( VLOOKUP(A238,'[1]2022_Restoration'!A:L,6,FALSE), "NA")</f>
        <v>NA</v>
      </c>
    </row>
    <row r="239" spans="1:11" x14ac:dyDescent="0.25">
      <c r="A239" s="21" t="s">
        <v>763</v>
      </c>
      <c r="B239" s="22" t="s">
        <v>761</v>
      </c>
      <c r="C239" s="22" t="s">
        <v>755</v>
      </c>
      <c r="D239" s="23" t="s">
        <v>35</v>
      </c>
      <c r="E239" s="24" t="str">
        <f>VLOOKUP(C239,'[1]2012_2020_Restoration_Priority'!B:D,2,FALSE)</f>
        <v>Not a priority at this time</v>
      </c>
      <c r="F239" s="25" t="str">
        <f>VLOOKUP(C239,'[1]2012_2020_Restoration_Priority'!B:D,3,FALSE)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39" s="18" t="str">
        <f>IFERROR( VLOOKUP(A239,'[1]2021_Restoration'!C:L,3,FALSE), "NA")</f>
        <v>NA</v>
      </c>
      <c r="H239" s="19" t="str">
        <f>IFERROR( VLOOKUP(A239,'[1]2021_Restoration'!C:L,10,FALSE), "NA")</f>
        <v>NA</v>
      </c>
      <c r="I239" s="3" t="str">
        <f>IFERROR( VLOOKUP(A239,'[1]2022_Restoration'!A:J,5,FALSE), "NA")</f>
        <v>NA</v>
      </c>
      <c r="J239" s="3" t="str">
        <f>IFERROR( VLOOKUP(A239,'[1]2022_Restoration'!A:L,11,FALSE), "NA")</f>
        <v>NA</v>
      </c>
      <c r="K239" s="20" t="str">
        <f>IFERROR( VLOOKUP(A239,'[1]2022_Restoration'!A:L,6,FALSE), "NA")</f>
        <v>NA</v>
      </c>
    </row>
    <row r="240" spans="1:11" x14ac:dyDescent="0.25">
      <c r="A240" s="21" t="s">
        <v>764</v>
      </c>
      <c r="B240" s="22" t="s">
        <v>761</v>
      </c>
      <c r="C240" s="22" t="s">
        <v>755</v>
      </c>
      <c r="D240" s="23" t="s">
        <v>35</v>
      </c>
      <c r="E240" s="24" t="str">
        <f>VLOOKUP(C240,'[1]2012_2020_Restoration_Priority'!B:D,2,FALSE)</f>
        <v>Not a priority at this time</v>
      </c>
      <c r="F240" s="25" t="str">
        <f>VLOOKUP(C240,'[1]2012_2020_Restoration_Priority'!B:D,3,FALSE)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240" s="18" t="str">
        <f>IFERROR( VLOOKUP(A240,'[1]2021_Restoration'!C:L,3,FALSE), "NA")</f>
        <v>NA</v>
      </c>
      <c r="H240" s="19" t="str">
        <f>IFERROR( VLOOKUP(A240,'[1]2021_Restoration'!C:L,10,FALSE), "NA")</f>
        <v>NA</v>
      </c>
      <c r="I240" s="3" t="str">
        <f>IFERROR( VLOOKUP(A240,'[1]2022_Restoration'!A:J,5,FALSE), "NA")</f>
        <v>NA</v>
      </c>
      <c r="J240" s="3" t="str">
        <f>IFERROR( VLOOKUP(A240,'[1]2022_Restoration'!A:L,11,FALSE), "NA")</f>
        <v>NA</v>
      </c>
      <c r="K240" s="20" t="str">
        <f>IFERROR( VLOOKUP(A240,'[1]2022_Restoration'!A:L,6,FALSE), "NA")</f>
        <v>NA</v>
      </c>
    </row>
    <row r="241" spans="1:11" x14ac:dyDescent="0.25">
      <c r="A241" s="21" t="s">
        <v>765</v>
      </c>
      <c r="B241" s="22" t="s">
        <v>131</v>
      </c>
      <c r="C241" s="22" t="s">
        <v>932</v>
      </c>
      <c r="D241" s="23" t="s">
        <v>66</v>
      </c>
      <c r="E241" s="24" t="str">
        <f>VLOOKUP(C241,'[1]2012_2020_Restoration_Priority'!B:D,2,FALSE)</f>
        <v>Not a priority at this time</v>
      </c>
      <c r="F241" s="25" t="str">
        <f>VLOOKUP(C241,'[1]2012_2020_Restoration_Priority'!B:D,3,FALSE)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241" s="18" t="str">
        <f>IFERROR( VLOOKUP(A241,'[1]2021_Restoration'!C:L,3,FALSE), "NA")</f>
        <v>NA</v>
      </c>
      <c r="H241" s="19" t="str">
        <f>IFERROR( VLOOKUP(A241,'[1]2021_Restoration'!C:L,10,FALSE), "NA")</f>
        <v>NA</v>
      </c>
      <c r="I241" s="3" t="str">
        <f>IFERROR( VLOOKUP(A241,'[1]2022_Restoration'!A:J,5,FALSE), "NA")</f>
        <v>NA</v>
      </c>
      <c r="J241" s="3" t="str">
        <f>IFERROR( VLOOKUP(A241,'[1]2022_Restoration'!A:L,11,FALSE), "NA")</f>
        <v>NA</v>
      </c>
      <c r="K241" s="20" t="str">
        <f>IFERROR( VLOOKUP(A241,'[1]2022_Restoration'!A:L,6,FALSE), "NA")</f>
        <v>NA</v>
      </c>
    </row>
    <row r="242" spans="1:11" x14ac:dyDescent="0.25">
      <c r="A242" s="21" t="s">
        <v>1092</v>
      </c>
      <c r="B242" s="22" t="s">
        <v>273</v>
      </c>
      <c r="C242" s="22" t="s">
        <v>1093</v>
      </c>
      <c r="D242" s="23" t="s">
        <v>35</v>
      </c>
      <c r="E242" s="24">
        <f>VLOOKUP(C242,'[1]2012_2020_Restoration_Priority'!B:D,2,FALSE)</f>
        <v>3</v>
      </c>
      <c r="F242" s="25" t="str">
        <f>VLOOKUP(C242,'[1]2012_2020_Restoration_Priority'!B:D,3,FALSE)</f>
        <v xml:space="preserve">1. Channel Structure and Form (Bed and Channel Form): Remove levees; Undersized bridges; Bank armoring; Other human features 
2.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3. Water Quantity (Reduced Water Quantity): Improve natural water storage by allowing off-channel connection, floodplain function and beaver recolonization.
4. Peripheral and Transitional Habitats (Side Channel and Wetland Habitats):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5. Riparian Condition (see (Lyon and Maquire 2008; BOR 2011) for more information on locations): Restore condition in degraded areas associated with residential development, agricultural practices, or where there are legacy effects from past riparian logging practices; Improve LW recruitment, allow regeneration and stop removal practices so that wood can recruit naturally; Fence riparian areas and wetlands, maintain existing fences.
6. Habitat Quantity, Anthropogenic Barriers: Diversion in Stansbury side channel; landowner outreach is needed; Foghorn Dam; Continued maintenance is needed in Wolf Creek at the irrigation diversion (at low flows, weirs on main channel need to have rocks rolled out of the center notch and jump notch to make sure that there is a clear path for large fish to migrate up); Replace head gate at Wolf Creek irrigation diversion.
7. Food (Altered Primary Productivity): See discussion under Universal Ecological Concerns and Actions.
8. Species Interactions (Introduced Competitors and Predators): Reduce or eliminate brook trout in floodplain ponds, Hancock springs.
 </v>
      </c>
      <c r="G242" s="18" t="str">
        <f>IFERROR( VLOOKUP(A242,'[1]2021_Restoration'!C:L,3,FALSE), "NA")</f>
        <v>NA</v>
      </c>
      <c r="H242" s="19" t="str">
        <f>IFERROR( VLOOKUP(A242,'[1]2021_Restoration'!C:L,10,FALSE), "NA")</f>
        <v>NA</v>
      </c>
      <c r="I242" s="3" t="str">
        <f>IFERROR( VLOOKUP(A242,'[1]2022_Restoration'!A:J,5,FALSE), "NA")</f>
        <v>NA</v>
      </c>
      <c r="J242" s="3" t="str">
        <f>IFERROR( VLOOKUP(A242,'[1]2022_Restoration'!A:L,11,FALSE), "NA")</f>
        <v>NA</v>
      </c>
      <c r="K242" s="20" t="str">
        <f>IFERROR( VLOOKUP(A242,'[1]2022_Restoration'!A:L,6,FALSE), "NA")</f>
        <v>NA</v>
      </c>
    </row>
    <row r="243" spans="1:11" x14ac:dyDescent="0.25">
      <c r="A243" s="21" t="s">
        <v>766</v>
      </c>
      <c r="B243" s="22" t="s">
        <v>447</v>
      </c>
      <c r="C243" s="22" t="s">
        <v>987</v>
      </c>
      <c r="D243" s="23" t="s">
        <v>66</v>
      </c>
      <c r="E243" s="24">
        <f>VLOOKUP(C243,'[1]2012_2020_Restoration_Priority'!B:D,2,FALSE)</f>
        <v>4</v>
      </c>
      <c r="F243" s="25" t="str">
        <f>VLOOKUP(C243,'[1]2012_2020_Restoration_Priority'!B:D,3,FALSE)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243" s="18" t="str">
        <f>IFERROR( VLOOKUP(A243,'[1]2021_Restoration'!C:L,3,FALSE), "NA")</f>
        <v>NA</v>
      </c>
      <c r="H243" s="19" t="str">
        <f>IFERROR( VLOOKUP(A243,'[1]2021_Restoration'!C:L,10,FALSE), "NA")</f>
        <v>NA</v>
      </c>
      <c r="I243" s="3" t="str">
        <f>IFERROR( VLOOKUP(A243,'[1]2022_Restoration'!A:J,5,FALSE), "NA")</f>
        <v>NA</v>
      </c>
      <c r="J243" s="3" t="str">
        <f>IFERROR( VLOOKUP(A243,'[1]2022_Restoration'!A:L,11,FALSE), "NA")</f>
        <v>NA</v>
      </c>
      <c r="K243" s="20" t="str">
        <f>IFERROR( VLOOKUP(A243,'[1]2022_Restoration'!A:L,6,FALSE), "NA")</f>
        <v>NA</v>
      </c>
    </row>
    <row r="244" spans="1:11" x14ac:dyDescent="0.25">
      <c r="A244" s="21" t="s">
        <v>1094</v>
      </c>
      <c r="B244" s="22" t="s">
        <v>371</v>
      </c>
      <c r="C244" s="22" t="s">
        <v>977</v>
      </c>
      <c r="D244" s="23" t="s">
        <v>66</v>
      </c>
      <c r="E244" s="24">
        <f>VLOOKUP(C244,'[1]2012_2020_Restoration_Priority'!B:D,2,FALSE)</f>
        <v>1</v>
      </c>
      <c r="F244" s="25" t="str">
        <f>VLOOKUP(C244,'[1]2012_2020_Restoration_Priority'!B:D,3,FALSE)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244" s="18" t="str">
        <f>IFERROR( VLOOKUP(A244,'[1]2021_Restoration'!C:L,3,FALSE), "NA")</f>
        <v>NA</v>
      </c>
      <c r="H244" s="19" t="str">
        <f>IFERROR( VLOOKUP(A244,'[1]2021_Restoration'!C:L,10,FALSE), "NA")</f>
        <v>NA</v>
      </c>
      <c r="I244" s="3" t="str">
        <f>IFERROR( VLOOKUP(A244,'[1]2022_Restoration'!A:J,5,FALSE), "NA")</f>
        <v>NA</v>
      </c>
      <c r="J244" s="3" t="str">
        <f>IFERROR( VLOOKUP(A244,'[1]2022_Restoration'!A:L,11,FALSE), "NA")</f>
        <v>NA</v>
      </c>
      <c r="K244" s="20" t="str">
        <f>IFERROR( VLOOKUP(A244,'[1]2022_Restoration'!A:L,6,FALSE), "NA")</f>
        <v>NA</v>
      </c>
    </row>
    <row r="245" spans="1:11" x14ac:dyDescent="0.25">
      <c r="A245" s="21" t="s">
        <v>1095</v>
      </c>
      <c r="B245" s="22" t="s">
        <v>244</v>
      </c>
      <c r="C245" s="22" t="s">
        <v>1018</v>
      </c>
      <c r="D245" s="23" t="s">
        <v>158</v>
      </c>
      <c r="E245" s="24">
        <f>VLOOKUP(C245,'[1]2012_2020_Restoration_Priority'!B:D,2,FALSE)</f>
        <v>4</v>
      </c>
      <c r="F245" s="25" t="str">
        <f>VLOOKUP(C245,'[1]2012_2020_Restoration_Priority'!B:D,3,FALSE)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245" s="18" t="str">
        <f>IFERROR( VLOOKUP(A245,'[1]2021_Restoration'!C:L,3,FALSE), "NA")</f>
        <v>NA</v>
      </c>
      <c r="H245" s="19" t="str">
        <f>IFERROR( VLOOKUP(A245,'[1]2021_Restoration'!C:L,10,FALSE), "NA")</f>
        <v>NA</v>
      </c>
      <c r="I245" s="3" t="str">
        <f>IFERROR( VLOOKUP(A245,'[1]2022_Restoration'!A:J,5,FALSE), "NA")</f>
        <v>NA</v>
      </c>
      <c r="J245" s="3" t="str">
        <f>IFERROR( VLOOKUP(A245,'[1]2022_Restoration'!A:L,11,FALSE), "NA")</f>
        <v>NA</v>
      </c>
      <c r="K245" s="20" t="str">
        <f>IFERROR( VLOOKUP(A245,'[1]2022_Restoration'!A:L,6,FALSE), "NA")</f>
        <v>NA</v>
      </c>
    </row>
    <row r="246" spans="1:11" x14ac:dyDescent="0.25">
      <c r="A246" s="21" t="s">
        <v>1096</v>
      </c>
      <c r="B246" s="22" t="s">
        <v>244</v>
      </c>
      <c r="C246" s="22" t="s">
        <v>1018</v>
      </c>
      <c r="D246" s="23" t="s">
        <v>158</v>
      </c>
      <c r="E246" s="24">
        <f>VLOOKUP(C246,'[1]2012_2020_Restoration_Priority'!B:D,2,FALSE)</f>
        <v>4</v>
      </c>
      <c r="F246" s="25" t="str">
        <f>VLOOKUP(C246,'[1]2012_2020_Restoration_Priority'!B:D,3,FALSE)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246" s="18" t="str">
        <f>IFERROR( VLOOKUP(A246,'[1]2021_Restoration'!C:L,3,FALSE), "NA")</f>
        <v>NA</v>
      </c>
      <c r="H246" s="19" t="str">
        <f>IFERROR( VLOOKUP(A246,'[1]2021_Restoration'!C:L,10,FALSE), "NA")</f>
        <v>NA</v>
      </c>
      <c r="I246" s="3" t="str">
        <f>IFERROR( VLOOKUP(A246,'[1]2022_Restoration'!A:J,5,FALSE), "NA")</f>
        <v>NA</v>
      </c>
      <c r="J246" s="3" t="str">
        <f>IFERROR( VLOOKUP(A246,'[1]2022_Restoration'!A:L,11,FALSE), "NA")</f>
        <v>NA</v>
      </c>
      <c r="K246" s="20" t="str">
        <f>IFERROR( VLOOKUP(A246,'[1]2022_Restoration'!A:L,6,FALSE), "NA")</f>
        <v>NA</v>
      </c>
    </row>
    <row r="247" spans="1:11" x14ac:dyDescent="0.25">
      <c r="A247" s="21" t="s">
        <v>1097</v>
      </c>
      <c r="B247" s="22" t="s">
        <v>957</v>
      </c>
      <c r="C247" s="22" t="s">
        <v>957</v>
      </c>
      <c r="D247" s="23" t="s">
        <v>35</v>
      </c>
      <c r="E247" s="24" t="str">
        <f>VLOOKUP(C247,'[1]2012_2020_Restoration_Priority'!B:D,2,FALSE)</f>
        <v>Not a priority at this time</v>
      </c>
      <c r="F247" s="25" t="str">
        <f>VLOOKUP(C247,'[1]2012_2020_Restoration_Priority'!B:D,3,FALSE)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247" s="18" t="str">
        <f>IFERROR( VLOOKUP(A247,'[1]2021_Restoration'!C:L,3,FALSE), "NA")</f>
        <v>NA</v>
      </c>
      <c r="H247" s="19" t="str">
        <f>IFERROR( VLOOKUP(A247,'[1]2021_Restoration'!C:L,10,FALSE), "NA")</f>
        <v>NA</v>
      </c>
      <c r="I247" s="3" t="str">
        <f>IFERROR( VLOOKUP(A247,'[1]2022_Restoration'!A:J,5,FALSE), "NA")</f>
        <v>NA</v>
      </c>
      <c r="J247" s="3" t="str">
        <f>IFERROR( VLOOKUP(A247,'[1]2022_Restoration'!A:L,11,FALSE), "NA")</f>
        <v>NA</v>
      </c>
      <c r="K247" s="20" t="str">
        <f>IFERROR( VLOOKUP(A247,'[1]2022_Restoration'!A:L,6,FALSE), "NA")</f>
        <v>NA</v>
      </c>
    </row>
    <row r="248" spans="1:11" x14ac:dyDescent="0.25">
      <c r="A248" s="21" t="s">
        <v>767</v>
      </c>
      <c r="B248" s="22" t="s">
        <v>768</v>
      </c>
      <c r="C248" s="22" t="s">
        <v>1068</v>
      </c>
      <c r="D248" s="23" t="s">
        <v>66</v>
      </c>
      <c r="E248" s="24">
        <f>VLOOKUP(C248,'[1]2012_2020_Restoration_Priority'!B:D,2,FALSE)</f>
        <v>3</v>
      </c>
      <c r="F248" s="25" t="str">
        <f>VLOOKUP(C248,'[1]2012_2020_Restoration_Priority'!B:D,3,FALSE)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48" s="18" t="str">
        <f>IFERROR( VLOOKUP(A248,'[1]2021_Restoration'!C:L,3,FALSE), "NA")</f>
        <v>Flow- Summer Base Flow</v>
      </c>
      <c r="H248" s="19" t="str">
        <f>IFERROR( VLOOKUP(A248,'[1]2021_Restoration'!C:L,10,FALSE), "NA")</f>
        <v>steelhead</v>
      </c>
      <c r="I248" s="3" t="str">
        <f>IFERROR( VLOOKUP(A248,'[1]2022_Restoration'!A:J,5,FALSE), "NA")</f>
        <v>Not Ranked</v>
      </c>
      <c r="J248" s="3" t="str">
        <f>IFERROR( VLOOKUP(A248,'[1]2022_Restoration'!A:L,11,FALSE), "NA")</f>
        <v>Flow- Summer Base Flow, NA</v>
      </c>
      <c r="K248" s="20" t="str">
        <f>IFERROR( VLOOKUP(A248,'[1]2022_Restoration'!A:L,6,FALSE), "NA")</f>
        <v>Steelhead,Bull Trout</v>
      </c>
    </row>
    <row r="249" spans="1:11" x14ac:dyDescent="0.25">
      <c r="A249" s="21" t="s">
        <v>771</v>
      </c>
      <c r="B249" s="22" t="s">
        <v>768</v>
      </c>
      <c r="C249" s="22" t="s">
        <v>1068</v>
      </c>
      <c r="D249" s="23" t="s">
        <v>66</v>
      </c>
      <c r="E249" s="24">
        <f>VLOOKUP(C249,'[1]2012_2020_Restoration_Priority'!B:D,2,FALSE)</f>
        <v>3</v>
      </c>
      <c r="F249" s="25" t="str">
        <f>VLOOKUP(C249,'[1]2012_2020_Restoration_Priority'!B:D,3,FALSE)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49" s="18" t="str">
        <f>IFERROR( VLOOKUP(A249,'[1]2021_Restoration'!C:L,3,FALSE), "NA")</f>
        <v>Flow- Summer Base Flow</v>
      </c>
      <c r="H249" s="19" t="str">
        <f>IFERROR( VLOOKUP(A249,'[1]2021_Restoration'!C:L,10,FALSE), "NA")</f>
        <v>steelhead</v>
      </c>
      <c r="I249" s="3" t="str">
        <f>IFERROR( VLOOKUP(A249,'[1]2022_Restoration'!A:J,5,FALSE), "NA")</f>
        <v>Not Ranked</v>
      </c>
      <c r="J249" s="3" t="str">
        <f>IFERROR( VLOOKUP(A249,'[1]2022_Restoration'!A:L,11,FALSE), "NA")</f>
        <v>Flow- Summer Base Flow, NA</v>
      </c>
      <c r="K249" s="20" t="str">
        <f>IFERROR( VLOOKUP(A249,'[1]2022_Restoration'!A:L,6,FALSE), "NA")</f>
        <v>Steelhead,Bull Trout</v>
      </c>
    </row>
    <row r="250" spans="1:11" x14ac:dyDescent="0.25">
      <c r="A250" s="21" t="s">
        <v>772</v>
      </c>
      <c r="B250" s="22" t="s">
        <v>768</v>
      </c>
      <c r="C250" s="22" t="s">
        <v>1068</v>
      </c>
      <c r="D250" s="23" t="s">
        <v>66</v>
      </c>
      <c r="E250" s="24">
        <f>VLOOKUP(C250,'[1]2012_2020_Restoration_Priority'!B:D,2,FALSE)</f>
        <v>3</v>
      </c>
      <c r="F250" s="25" t="str">
        <f>VLOOKUP(C250,'[1]2012_2020_Restoration_Priority'!B:D,3,FALSE)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50" s="18" t="str">
        <f>IFERROR( VLOOKUP(A250,'[1]2021_Restoration'!C:L,3,FALSE), "NA")</f>
        <v>Flow- Summer Base Flow</v>
      </c>
      <c r="H250" s="19" t="str">
        <f>IFERROR( VLOOKUP(A250,'[1]2021_Restoration'!C:L,10,FALSE), "NA")</f>
        <v>steelhead</v>
      </c>
      <c r="I250" s="3" t="str">
        <f>IFERROR( VLOOKUP(A250,'[1]2022_Restoration'!A:J,5,FALSE), "NA")</f>
        <v>Not Ranked</v>
      </c>
      <c r="J250" s="3" t="str">
        <f>IFERROR( VLOOKUP(A250,'[1]2022_Restoration'!A:L,11,FALSE), "NA")</f>
        <v>Flow- Summer Base Flow, NA</v>
      </c>
      <c r="K250" s="20" t="str">
        <f>IFERROR( VLOOKUP(A250,'[1]2022_Restoration'!A:L,6,FALSE), "NA")</f>
        <v>Steelhead,Bull Trout</v>
      </c>
    </row>
    <row r="251" spans="1:11" x14ac:dyDescent="0.25">
      <c r="A251" s="21" t="s">
        <v>773</v>
      </c>
      <c r="B251" s="22" t="s">
        <v>768</v>
      </c>
      <c r="C251" s="22" t="s">
        <v>1068</v>
      </c>
      <c r="D251" s="23" t="s">
        <v>66</v>
      </c>
      <c r="E251" s="24">
        <f>VLOOKUP(C251,'[1]2012_2020_Restoration_Priority'!B:D,2,FALSE)</f>
        <v>3</v>
      </c>
      <c r="F251" s="25" t="str">
        <f>VLOOKUP(C251,'[1]2012_2020_Restoration_Priority'!B:D,3,FALSE)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51" s="18" t="str">
        <f>IFERROR( VLOOKUP(A251,'[1]2021_Restoration'!C:L,3,FALSE), "NA")</f>
        <v>Fish Passage Barriers</v>
      </c>
      <c r="H251" s="19" t="str">
        <f>IFERROR( VLOOKUP(A251,'[1]2021_Restoration'!C:L,10,FALSE), "NA")</f>
        <v>steelhead</v>
      </c>
      <c r="I251" s="3">
        <f>IFERROR( VLOOKUP(A251,'[1]2022_Restoration'!A:J,5,FALSE), "NA")</f>
        <v>1</v>
      </c>
      <c r="J251" s="3" t="str">
        <f>IFERROR( VLOOKUP(A251,'[1]2022_Restoration'!A:L,11,FALSE), "NA")</f>
        <v>Flow- Summer Base Flow, NA</v>
      </c>
      <c r="K251" s="20" t="str">
        <f>IFERROR( VLOOKUP(A251,'[1]2022_Restoration'!A:L,6,FALSE), "NA")</f>
        <v>Steelhead,Bull Trout</v>
      </c>
    </row>
    <row r="252" spans="1:11" x14ac:dyDescent="0.25">
      <c r="A252" s="21" t="s">
        <v>775</v>
      </c>
      <c r="B252" s="22" t="s">
        <v>768</v>
      </c>
      <c r="C252" s="22" t="s">
        <v>1068</v>
      </c>
      <c r="D252" s="23" t="s">
        <v>66</v>
      </c>
      <c r="E252" s="24">
        <f>VLOOKUP(C252,'[1]2012_2020_Restoration_Priority'!B:D,2,FALSE)</f>
        <v>3</v>
      </c>
      <c r="F252" s="25" t="str">
        <f>VLOOKUP(C252,'[1]2012_2020_Restoration_Priority'!B:D,3,FALSE)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52" s="18" t="str">
        <f>IFERROR( VLOOKUP(A252,'[1]2021_Restoration'!C:L,3,FALSE), "NA")</f>
        <v>NA</v>
      </c>
      <c r="H252" s="19" t="str">
        <f>IFERROR( VLOOKUP(A252,'[1]2021_Restoration'!C:L,10,FALSE), "NA")</f>
        <v>NA</v>
      </c>
      <c r="I252" s="3" t="str">
        <f>IFERROR( VLOOKUP(A252,'[1]2022_Restoration'!A:J,5,FALSE), "NA")</f>
        <v>Not Ranked</v>
      </c>
      <c r="J252" s="3" t="str">
        <f>IFERROR( VLOOKUP(A252,'[1]2022_Restoration'!A:L,11,FALSE), "NA")</f>
        <v>NA, Flow- Summer Base Flow</v>
      </c>
      <c r="K252" s="20" t="str">
        <f>IFERROR( VLOOKUP(A252,'[1]2022_Restoration'!A:L,6,FALSE), "NA")</f>
        <v>Steelhead</v>
      </c>
    </row>
    <row r="253" spans="1:11" x14ac:dyDescent="0.25">
      <c r="A253" s="21" t="s">
        <v>1098</v>
      </c>
      <c r="B253" s="22" t="s">
        <v>768</v>
      </c>
      <c r="C253" s="22" t="s">
        <v>1068</v>
      </c>
      <c r="D253" s="23" t="s">
        <v>66</v>
      </c>
      <c r="E253" s="24">
        <f>VLOOKUP(C253,'[1]2012_2020_Restoration_Priority'!B:D,2,FALSE)</f>
        <v>3</v>
      </c>
      <c r="F253" s="25" t="str">
        <f>VLOOKUP(C253,'[1]2012_2020_Restoration_Priority'!B:D,3,FALSE)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53" s="18" t="str">
        <f>IFERROR( VLOOKUP(A253,'[1]2021_Restoration'!C:L,3,FALSE), "NA")</f>
        <v>NA</v>
      </c>
      <c r="H253" s="19" t="str">
        <f>IFERROR( VLOOKUP(A253,'[1]2021_Restoration'!C:L,10,FALSE), "NA")</f>
        <v>NA</v>
      </c>
      <c r="I253" s="3" t="str">
        <f>IFERROR( VLOOKUP(A253,'[1]2022_Restoration'!A:J,5,FALSE), "NA")</f>
        <v>NA</v>
      </c>
      <c r="J253" s="3" t="str">
        <f>IFERROR( VLOOKUP(A253,'[1]2022_Restoration'!A:L,11,FALSE), "NA")</f>
        <v>NA</v>
      </c>
      <c r="K253" s="20" t="str">
        <f>IFERROR( VLOOKUP(A253,'[1]2022_Restoration'!A:L,6,FALSE), "NA")</f>
        <v>NA</v>
      </c>
    </row>
    <row r="254" spans="1:11" x14ac:dyDescent="0.25">
      <c r="A254" s="21" t="s">
        <v>1099</v>
      </c>
      <c r="B254" s="22" t="s">
        <v>768</v>
      </c>
      <c r="C254" s="22" t="s">
        <v>1068</v>
      </c>
      <c r="D254" s="23" t="s">
        <v>66</v>
      </c>
      <c r="E254" s="24">
        <f>VLOOKUP(C254,'[1]2012_2020_Restoration_Priority'!B:D,2,FALSE)</f>
        <v>3</v>
      </c>
      <c r="F254" s="25" t="str">
        <f>VLOOKUP(C254,'[1]2012_2020_Restoration_Priority'!B:D,3,FALSE)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54" s="18" t="str">
        <f>IFERROR( VLOOKUP(A254,'[1]2021_Restoration'!C:L,3,FALSE), "NA")</f>
        <v>NA</v>
      </c>
      <c r="H254" s="19" t="str">
        <f>IFERROR( VLOOKUP(A254,'[1]2021_Restoration'!C:L,10,FALSE), "NA")</f>
        <v>NA</v>
      </c>
      <c r="I254" s="3" t="str">
        <f>IFERROR( VLOOKUP(A254,'[1]2022_Restoration'!A:J,5,FALSE), "NA")</f>
        <v>NA</v>
      </c>
      <c r="J254" s="3" t="str">
        <f>IFERROR( VLOOKUP(A254,'[1]2022_Restoration'!A:L,11,FALSE), "NA")</f>
        <v>NA</v>
      </c>
      <c r="K254" s="20" t="str">
        <f>IFERROR( VLOOKUP(A254,'[1]2022_Restoration'!A:L,6,FALSE), "NA")</f>
        <v>NA</v>
      </c>
    </row>
    <row r="255" spans="1:11" x14ac:dyDescent="0.25">
      <c r="A255" s="21" t="s">
        <v>777</v>
      </c>
      <c r="B255" s="22" t="s">
        <v>768</v>
      </c>
      <c r="C255" s="22" t="s">
        <v>1068</v>
      </c>
      <c r="D255" s="23" t="s">
        <v>66</v>
      </c>
      <c r="E255" s="24">
        <f>VLOOKUP(C255,'[1]2012_2020_Restoration_Priority'!B:D,2,FALSE)</f>
        <v>3</v>
      </c>
      <c r="F255" s="25" t="str">
        <f>VLOOKUP(C255,'[1]2012_2020_Restoration_Priority'!B:D,3,FALSE)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55" s="18" t="str">
        <f>IFERROR( VLOOKUP(A255,'[1]2021_Restoration'!C:L,3,FALSE), "NA")</f>
        <v>NA</v>
      </c>
      <c r="H255" s="19" t="str">
        <f>IFERROR( VLOOKUP(A255,'[1]2021_Restoration'!C:L,10,FALSE), "NA")</f>
        <v>NA</v>
      </c>
      <c r="I255" s="3" t="str">
        <f>IFERROR( VLOOKUP(A255,'[1]2022_Restoration'!A:J,5,FALSE), "NA")</f>
        <v>Not Ranked</v>
      </c>
      <c r="J255" s="3" t="str">
        <f>IFERROR( VLOOKUP(A255,'[1]2022_Restoration'!A:L,11,FALSE), "NA")</f>
        <v>NA, Flow- Summer Base Flow</v>
      </c>
      <c r="K255" s="20" t="str">
        <f>IFERROR( VLOOKUP(A255,'[1]2022_Restoration'!A:L,6,FALSE), "NA")</f>
        <v>Steelhead</v>
      </c>
    </row>
    <row r="256" spans="1:11" x14ac:dyDescent="0.25">
      <c r="A256" s="21" t="s">
        <v>1100</v>
      </c>
      <c r="B256" s="22" t="s">
        <v>1101</v>
      </c>
      <c r="C256" s="22" t="s">
        <v>1068</v>
      </c>
      <c r="D256" s="23" t="s">
        <v>66</v>
      </c>
      <c r="E256" s="24">
        <f>VLOOKUP(C256,'[1]2012_2020_Restoration_Priority'!B:D,2,FALSE)</f>
        <v>3</v>
      </c>
      <c r="F256" s="25" t="str">
        <f>VLOOKUP(C256,'[1]2012_2020_Restoration_Priority'!B:D,3,FALSE)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56" s="18" t="str">
        <f>IFERROR( VLOOKUP(A256,'[1]2021_Restoration'!C:L,3,FALSE), "NA")</f>
        <v>NA</v>
      </c>
      <c r="H256" s="19" t="str">
        <f>IFERROR( VLOOKUP(A256,'[1]2021_Restoration'!C:L,10,FALSE), "NA")</f>
        <v>NA</v>
      </c>
      <c r="I256" s="3" t="str">
        <f>IFERROR( VLOOKUP(A256,'[1]2022_Restoration'!A:J,5,FALSE), "NA")</f>
        <v>NA</v>
      </c>
      <c r="J256" s="3" t="str">
        <f>IFERROR( VLOOKUP(A256,'[1]2022_Restoration'!A:L,11,FALSE), "NA")</f>
        <v>NA</v>
      </c>
      <c r="K256" s="20" t="str">
        <f>IFERROR( VLOOKUP(A256,'[1]2022_Restoration'!A:L,6,FALSE), "NA")</f>
        <v>NA</v>
      </c>
    </row>
    <row r="257" spans="1:11" x14ac:dyDescent="0.25">
      <c r="A257" s="21" t="s">
        <v>1102</v>
      </c>
      <c r="B257" s="22" t="s">
        <v>1101</v>
      </c>
      <c r="C257" s="22" t="s">
        <v>1068</v>
      </c>
      <c r="D257" s="23" t="s">
        <v>66</v>
      </c>
      <c r="E257" s="24">
        <f>VLOOKUP(C257,'[1]2012_2020_Restoration_Priority'!B:D,2,FALSE)</f>
        <v>3</v>
      </c>
      <c r="F257" s="25" t="str">
        <f>VLOOKUP(C257,'[1]2012_2020_Restoration_Priority'!B:D,3,FALSE)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57" s="18" t="str">
        <f>IFERROR( VLOOKUP(A257,'[1]2021_Restoration'!C:L,3,FALSE), "NA")</f>
        <v>NA</v>
      </c>
      <c r="H257" s="19" t="str">
        <f>IFERROR( VLOOKUP(A257,'[1]2021_Restoration'!C:L,10,FALSE), "NA")</f>
        <v>NA</v>
      </c>
      <c r="I257" s="3" t="str">
        <f>IFERROR( VLOOKUP(A257,'[1]2022_Restoration'!A:J,5,FALSE), "NA")</f>
        <v>NA</v>
      </c>
      <c r="J257" s="3" t="str">
        <f>IFERROR( VLOOKUP(A257,'[1]2022_Restoration'!A:L,11,FALSE), "NA")</f>
        <v>NA</v>
      </c>
      <c r="K257" s="20" t="str">
        <f>IFERROR( VLOOKUP(A257,'[1]2022_Restoration'!A:L,6,FALSE), "NA")</f>
        <v>NA</v>
      </c>
    </row>
    <row r="258" spans="1:11" x14ac:dyDescent="0.25">
      <c r="A258" s="21" t="s">
        <v>1103</v>
      </c>
      <c r="B258" s="22" t="s">
        <v>1101</v>
      </c>
      <c r="C258" s="22" t="s">
        <v>1068</v>
      </c>
      <c r="D258" s="23" t="s">
        <v>66</v>
      </c>
      <c r="E258" s="24">
        <f>VLOOKUP(C258,'[1]2012_2020_Restoration_Priority'!B:D,2,FALSE)</f>
        <v>3</v>
      </c>
      <c r="F258" s="25" t="str">
        <f>VLOOKUP(C258,'[1]2012_2020_Restoration_Priority'!B:D,3,FALSE)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58" s="18" t="str">
        <f>IFERROR( VLOOKUP(A258,'[1]2021_Restoration'!C:L,3,FALSE), "NA")</f>
        <v>NA</v>
      </c>
      <c r="H258" s="19" t="str">
        <f>IFERROR( VLOOKUP(A258,'[1]2021_Restoration'!C:L,10,FALSE), "NA")</f>
        <v>NA</v>
      </c>
      <c r="I258" s="3" t="str">
        <f>IFERROR( VLOOKUP(A258,'[1]2022_Restoration'!A:J,5,FALSE), "NA")</f>
        <v>NA</v>
      </c>
      <c r="J258" s="3" t="str">
        <f>IFERROR( VLOOKUP(A258,'[1]2022_Restoration'!A:L,11,FALSE), "NA")</f>
        <v>NA</v>
      </c>
      <c r="K258" s="20" t="str">
        <f>IFERROR( VLOOKUP(A258,'[1]2022_Restoration'!A:L,6,FALSE), "NA")</f>
        <v>NA</v>
      </c>
    </row>
    <row r="259" spans="1:11" x14ac:dyDescent="0.25">
      <c r="A259" s="21" t="s">
        <v>1104</v>
      </c>
      <c r="B259" s="22" t="s">
        <v>1101</v>
      </c>
      <c r="C259" s="22" t="s">
        <v>1068</v>
      </c>
      <c r="D259" s="23" t="s">
        <v>66</v>
      </c>
      <c r="E259" s="24">
        <f>VLOOKUP(C259,'[1]2012_2020_Restoration_Priority'!B:D,2,FALSE)</f>
        <v>3</v>
      </c>
      <c r="F259" s="25" t="str">
        <f>VLOOKUP(C259,'[1]2012_2020_Restoration_Priority'!B:D,3,FALSE)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59" s="18" t="str">
        <f>IFERROR( VLOOKUP(A259,'[1]2021_Restoration'!C:L,3,FALSE), "NA")</f>
        <v>NA</v>
      </c>
      <c r="H259" s="19" t="str">
        <f>IFERROR( VLOOKUP(A259,'[1]2021_Restoration'!C:L,10,FALSE), "NA")</f>
        <v>NA</v>
      </c>
      <c r="I259" s="3" t="str">
        <f>IFERROR( VLOOKUP(A259,'[1]2022_Restoration'!A:J,5,FALSE), "NA")</f>
        <v>NA</v>
      </c>
      <c r="J259" s="3" t="str">
        <f>IFERROR( VLOOKUP(A259,'[1]2022_Restoration'!A:L,11,FALSE), "NA")</f>
        <v>NA</v>
      </c>
      <c r="K259" s="20" t="str">
        <f>IFERROR( VLOOKUP(A259,'[1]2022_Restoration'!A:L,6,FALSE), "NA")</f>
        <v>NA</v>
      </c>
    </row>
    <row r="260" spans="1:11" x14ac:dyDescent="0.25">
      <c r="A260" s="21" t="s">
        <v>1105</v>
      </c>
      <c r="B260" s="22" t="s">
        <v>1101</v>
      </c>
      <c r="C260" s="22" t="s">
        <v>1068</v>
      </c>
      <c r="D260" s="23" t="s">
        <v>66</v>
      </c>
      <c r="E260" s="24">
        <f>VLOOKUP(C260,'[1]2012_2020_Restoration_Priority'!B:D,2,FALSE)</f>
        <v>3</v>
      </c>
      <c r="F260" s="25" t="str">
        <f>VLOOKUP(C260,'[1]2012_2020_Restoration_Priority'!B:D,3,FALSE)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60" s="18" t="str">
        <f>IFERROR( VLOOKUP(A260,'[1]2021_Restoration'!C:L,3,FALSE), "NA")</f>
        <v>NA</v>
      </c>
      <c r="H260" s="19" t="str">
        <f>IFERROR( VLOOKUP(A260,'[1]2021_Restoration'!C:L,10,FALSE), "NA")</f>
        <v>NA</v>
      </c>
      <c r="I260" s="3" t="str">
        <f>IFERROR( VLOOKUP(A260,'[1]2022_Restoration'!A:J,5,FALSE), "NA")</f>
        <v>NA</v>
      </c>
      <c r="J260" s="3" t="str">
        <f>IFERROR( VLOOKUP(A260,'[1]2022_Restoration'!A:L,11,FALSE), "NA")</f>
        <v>NA</v>
      </c>
      <c r="K260" s="20" t="str">
        <f>IFERROR( VLOOKUP(A260,'[1]2022_Restoration'!A:L,6,FALSE), "NA")</f>
        <v>NA</v>
      </c>
    </row>
    <row r="261" spans="1:11" x14ac:dyDescent="0.25">
      <c r="A261" s="21" t="s">
        <v>1106</v>
      </c>
      <c r="B261" s="22" t="s">
        <v>1101</v>
      </c>
      <c r="C261" s="22" t="s">
        <v>1068</v>
      </c>
      <c r="D261" s="23" t="s">
        <v>66</v>
      </c>
      <c r="E261" s="24">
        <f>VLOOKUP(C261,'[1]2012_2020_Restoration_Priority'!B:D,2,FALSE)</f>
        <v>3</v>
      </c>
      <c r="F261" s="25" t="str">
        <f>VLOOKUP(C261,'[1]2012_2020_Restoration_Priority'!B:D,3,FALSE)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61" s="18" t="str">
        <f>IFERROR( VLOOKUP(A261,'[1]2021_Restoration'!C:L,3,FALSE), "NA")</f>
        <v>NA</v>
      </c>
      <c r="H261" s="19" t="str">
        <f>IFERROR( VLOOKUP(A261,'[1]2021_Restoration'!C:L,10,FALSE), "NA")</f>
        <v>NA</v>
      </c>
      <c r="I261" s="3" t="str">
        <f>IFERROR( VLOOKUP(A261,'[1]2022_Restoration'!A:J,5,FALSE), "NA")</f>
        <v>NA</v>
      </c>
      <c r="J261" s="3" t="str">
        <f>IFERROR( VLOOKUP(A261,'[1]2022_Restoration'!A:L,11,FALSE), "NA")</f>
        <v>NA</v>
      </c>
      <c r="K261" s="20" t="str">
        <f>IFERROR( VLOOKUP(A261,'[1]2022_Restoration'!A:L,6,FALSE), "NA")</f>
        <v>NA</v>
      </c>
    </row>
    <row r="262" spans="1:11" x14ac:dyDescent="0.25">
      <c r="A262" s="21" t="s">
        <v>1107</v>
      </c>
      <c r="B262" s="22" t="s">
        <v>1101</v>
      </c>
      <c r="C262" s="22" t="s">
        <v>1068</v>
      </c>
      <c r="D262" s="23" t="s">
        <v>66</v>
      </c>
      <c r="E262" s="24">
        <f>VLOOKUP(C262,'[1]2012_2020_Restoration_Priority'!B:D,2,FALSE)</f>
        <v>3</v>
      </c>
      <c r="F262" s="25" t="str">
        <f>VLOOKUP(C262,'[1]2012_2020_Restoration_Priority'!B:D,3,FALSE)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62" s="18" t="str">
        <f>IFERROR( VLOOKUP(A262,'[1]2021_Restoration'!C:L,3,FALSE), "NA")</f>
        <v>NA</v>
      </c>
      <c r="H262" s="19" t="str">
        <f>IFERROR( VLOOKUP(A262,'[1]2021_Restoration'!C:L,10,FALSE), "NA")</f>
        <v>NA</v>
      </c>
      <c r="I262" s="3" t="str">
        <f>IFERROR( VLOOKUP(A262,'[1]2022_Restoration'!A:J,5,FALSE), "NA")</f>
        <v>NA</v>
      </c>
      <c r="J262" s="3" t="str">
        <f>IFERROR( VLOOKUP(A262,'[1]2022_Restoration'!A:L,11,FALSE), "NA")</f>
        <v>NA</v>
      </c>
      <c r="K262" s="20" t="str">
        <f>IFERROR( VLOOKUP(A262,'[1]2022_Restoration'!A:L,6,FALSE), "NA")</f>
        <v>NA</v>
      </c>
    </row>
    <row r="263" spans="1:11" x14ac:dyDescent="0.25">
      <c r="A263" s="21" t="s">
        <v>1108</v>
      </c>
      <c r="B263" s="22" t="s">
        <v>1101</v>
      </c>
      <c r="C263" s="22" t="s">
        <v>1068</v>
      </c>
      <c r="D263" s="23" t="s">
        <v>66</v>
      </c>
      <c r="E263" s="24">
        <f>VLOOKUP(C263,'[1]2012_2020_Restoration_Priority'!B:D,2,FALSE)</f>
        <v>3</v>
      </c>
      <c r="F263" s="25" t="str">
        <f>VLOOKUP(C263,'[1]2012_2020_Restoration_Priority'!B:D,3,FALSE)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63" s="18" t="str">
        <f>IFERROR( VLOOKUP(A263,'[1]2021_Restoration'!C:L,3,FALSE), "NA")</f>
        <v>NA</v>
      </c>
      <c r="H263" s="19" t="str">
        <f>IFERROR( VLOOKUP(A263,'[1]2021_Restoration'!C:L,10,FALSE), "NA")</f>
        <v>NA</v>
      </c>
      <c r="I263" s="3" t="str">
        <f>IFERROR( VLOOKUP(A263,'[1]2022_Restoration'!A:J,5,FALSE), "NA")</f>
        <v>NA</v>
      </c>
      <c r="J263" s="3" t="str">
        <f>IFERROR( VLOOKUP(A263,'[1]2022_Restoration'!A:L,11,FALSE), "NA")</f>
        <v>NA</v>
      </c>
      <c r="K263" s="20" t="str">
        <f>IFERROR( VLOOKUP(A263,'[1]2022_Restoration'!A:L,6,FALSE), "NA")</f>
        <v>NA</v>
      </c>
    </row>
    <row r="264" spans="1:11" x14ac:dyDescent="0.25">
      <c r="A264" s="21" t="s">
        <v>1109</v>
      </c>
      <c r="B264" s="22" t="s">
        <v>1101</v>
      </c>
      <c r="C264" s="22" t="s">
        <v>1068</v>
      </c>
      <c r="D264" s="23" t="s">
        <v>66</v>
      </c>
      <c r="E264" s="24">
        <f>VLOOKUP(C264,'[1]2012_2020_Restoration_Priority'!B:D,2,FALSE)</f>
        <v>3</v>
      </c>
      <c r="F264" s="25" t="str">
        <f>VLOOKUP(C264,'[1]2012_2020_Restoration_Priority'!B:D,3,FALSE)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64" s="18" t="str">
        <f>IFERROR( VLOOKUP(A264,'[1]2021_Restoration'!C:L,3,FALSE), "NA")</f>
        <v>NA</v>
      </c>
      <c r="H264" s="19" t="str">
        <f>IFERROR( VLOOKUP(A264,'[1]2021_Restoration'!C:L,10,FALSE), "NA")</f>
        <v>NA</v>
      </c>
      <c r="I264" s="3" t="str">
        <f>IFERROR( VLOOKUP(A264,'[1]2022_Restoration'!A:J,5,FALSE), "NA")</f>
        <v>NA</v>
      </c>
      <c r="J264" s="3" t="str">
        <f>IFERROR( VLOOKUP(A264,'[1]2022_Restoration'!A:L,11,FALSE), "NA")</f>
        <v>NA</v>
      </c>
      <c r="K264" s="20" t="str">
        <f>IFERROR( VLOOKUP(A264,'[1]2022_Restoration'!A:L,6,FALSE), "NA")</f>
        <v>NA</v>
      </c>
    </row>
    <row r="265" spans="1:11" x14ac:dyDescent="0.25">
      <c r="A265" s="21" t="s">
        <v>1110</v>
      </c>
      <c r="B265" s="22" t="s">
        <v>1101</v>
      </c>
      <c r="C265" s="22" t="s">
        <v>1068</v>
      </c>
      <c r="D265" s="23" t="s">
        <v>66</v>
      </c>
      <c r="E265" s="24">
        <f>VLOOKUP(C265,'[1]2012_2020_Restoration_Priority'!B:D,2,FALSE)</f>
        <v>3</v>
      </c>
      <c r="F265" s="25" t="str">
        <f>VLOOKUP(C265,'[1]2012_2020_Restoration_Priority'!B:D,3,FALSE)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65" s="18" t="str">
        <f>IFERROR( VLOOKUP(A265,'[1]2021_Restoration'!C:L,3,FALSE), "NA")</f>
        <v>NA</v>
      </c>
      <c r="H265" s="19" t="str">
        <f>IFERROR( VLOOKUP(A265,'[1]2021_Restoration'!C:L,10,FALSE), "NA")</f>
        <v>NA</v>
      </c>
      <c r="I265" s="3" t="str">
        <f>IFERROR( VLOOKUP(A265,'[1]2022_Restoration'!A:J,5,FALSE), "NA")</f>
        <v>NA</v>
      </c>
      <c r="J265" s="3" t="str">
        <f>IFERROR( VLOOKUP(A265,'[1]2022_Restoration'!A:L,11,FALSE), "NA")</f>
        <v>NA</v>
      </c>
      <c r="K265" s="20" t="str">
        <f>IFERROR( VLOOKUP(A265,'[1]2022_Restoration'!A:L,6,FALSE), "NA")</f>
        <v>NA</v>
      </c>
    </row>
    <row r="266" spans="1:11" x14ac:dyDescent="0.25">
      <c r="A266" s="21" t="s">
        <v>1111</v>
      </c>
      <c r="B266" s="22" t="s">
        <v>1067</v>
      </c>
      <c r="C266" s="22" t="s">
        <v>1068</v>
      </c>
      <c r="D266" s="23" t="s">
        <v>66</v>
      </c>
      <c r="E266" s="24">
        <f>VLOOKUP(C266,'[1]2012_2020_Restoration_Priority'!B:D,2,FALSE)</f>
        <v>3</v>
      </c>
      <c r="F266" s="25" t="str">
        <f>VLOOKUP(C266,'[1]2012_2020_Restoration_Priority'!B:D,3,FALSE)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66" s="18" t="str">
        <f>IFERROR( VLOOKUP(A266,'[1]2021_Restoration'!C:L,3,FALSE), "NA")</f>
        <v>NA</v>
      </c>
      <c r="H266" s="19" t="str">
        <f>IFERROR( VLOOKUP(A266,'[1]2021_Restoration'!C:L,10,FALSE), "NA")</f>
        <v>NA</v>
      </c>
      <c r="I266" s="3" t="str">
        <f>IFERROR( VLOOKUP(A266,'[1]2022_Restoration'!A:J,5,FALSE), "NA")</f>
        <v>NA</v>
      </c>
      <c r="J266" s="3" t="str">
        <f>IFERROR( VLOOKUP(A266,'[1]2022_Restoration'!A:L,11,FALSE), "NA")</f>
        <v>NA</v>
      </c>
      <c r="K266" s="20" t="str">
        <f>IFERROR( VLOOKUP(A266,'[1]2022_Restoration'!A:L,6,FALSE), "NA")</f>
        <v>NA</v>
      </c>
    </row>
    <row r="267" spans="1:11" x14ac:dyDescent="0.25">
      <c r="A267" s="21" t="s">
        <v>1112</v>
      </c>
      <c r="B267" s="22" t="s">
        <v>1067</v>
      </c>
      <c r="C267" s="22" t="s">
        <v>1068</v>
      </c>
      <c r="D267" s="23" t="s">
        <v>66</v>
      </c>
      <c r="E267" s="24">
        <f>VLOOKUP(C267,'[1]2012_2020_Restoration_Priority'!B:D,2,FALSE)</f>
        <v>3</v>
      </c>
      <c r="F267" s="25" t="str">
        <f>VLOOKUP(C267,'[1]2012_2020_Restoration_Priority'!B:D,3,FALSE)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67" s="18" t="str">
        <f>IFERROR( VLOOKUP(A267,'[1]2021_Restoration'!C:L,3,FALSE), "NA")</f>
        <v>NA</v>
      </c>
      <c r="H267" s="19" t="str">
        <f>IFERROR( VLOOKUP(A267,'[1]2021_Restoration'!C:L,10,FALSE), "NA")</f>
        <v>NA</v>
      </c>
      <c r="I267" s="3" t="str">
        <f>IFERROR( VLOOKUP(A267,'[1]2022_Restoration'!A:J,5,FALSE), "NA")</f>
        <v>NA</v>
      </c>
      <c r="J267" s="3" t="str">
        <f>IFERROR( VLOOKUP(A267,'[1]2022_Restoration'!A:L,11,FALSE), "NA")</f>
        <v>NA</v>
      </c>
      <c r="K267" s="20" t="str">
        <f>IFERROR( VLOOKUP(A267,'[1]2022_Restoration'!A:L,6,FALSE), "NA")</f>
        <v>NA</v>
      </c>
    </row>
    <row r="268" spans="1:11" x14ac:dyDescent="0.25">
      <c r="A268" s="21" t="s">
        <v>1113</v>
      </c>
      <c r="B268" s="22" t="s">
        <v>1067</v>
      </c>
      <c r="C268" s="22" t="s">
        <v>1068</v>
      </c>
      <c r="D268" s="23" t="s">
        <v>66</v>
      </c>
      <c r="E268" s="24">
        <f>VLOOKUP(C268,'[1]2012_2020_Restoration_Priority'!B:D,2,FALSE)</f>
        <v>3</v>
      </c>
      <c r="F268" s="25" t="str">
        <f>VLOOKUP(C268,'[1]2012_2020_Restoration_Priority'!B:D,3,FALSE)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68" s="18" t="str">
        <f>IFERROR( VLOOKUP(A268,'[1]2021_Restoration'!C:L,3,FALSE), "NA")</f>
        <v>NA</v>
      </c>
      <c r="H268" s="19" t="str">
        <f>IFERROR( VLOOKUP(A268,'[1]2021_Restoration'!C:L,10,FALSE), "NA")</f>
        <v>NA</v>
      </c>
      <c r="I268" s="3" t="str">
        <f>IFERROR( VLOOKUP(A268,'[1]2022_Restoration'!A:J,5,FALSE), "NA")</f>
        <v>NA</v>
      </c>
      <c r="J268" s="3" t="str">
        <f>IFERROR( VLOOKUP(A268,'[1]2022_Restoration'!A:L,11,FALSE), "NA")</f>
        <v>NA</v>
      </c>
      <c r="K268" s="20" t="str">
        <f>IFERROR( VLOOKUP(A268,'[1]2022_Restoration'!A:L,6,FALSE), "NA")</f>
        <v>NA</v>
      </c>
    </row>
    <row r="269" spans="1:11" x14ac:dyDescent="0.25">
      <c r="A269" s="21" t="s">
        <v>1114</v>
      </c>
      <c r="B269" s="22" t="s">
        <v>1067</v>
      </c>
      <c r="C269" s="22" t="s">
        <v>1068</v>
      </c>
      <c r="D269" s="23" t="s">
        <v>66</v>
      </c>
      <c r="E269" s="24">
        <f>VLOOKUP(C269,'[1]2012_2020_Restoration_Priority'!B:D,2,FALSE)</f>
        <v>3</v>
      </c>
      <c r="F269" s="25" t="str">
        <f>VLOOKUP(C269,'[1]2012_2020_Restoration_Priority'!B:D,3,FALSE)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69" s="18" t="str">
        <f>IFERROR( VLOOKUP(A269,'[1]2021_Restoration'!C:L,3,FALSE), "NA")</f>
        <v>NA</v>
      </c>
      <c r="H269" s="19" t="str">
        <f>IFERROR( VLOOKUP(A269,'[1]2021_Restoration'!C:L,10,FALSE), "NA")</f>
        <v>NA</v>
      </c>
      <c r="I269" s="3" t="str">
        <f>IFERROR( VLOOKUP(A269,'[1]2022_Restoration'!A:J,5,FALSE), "NA")</f>
        <v>NA</v>
      </c>
      <c r="J269" s="3" t="str">
        <f>IFERROR( VLOOKUP(A269,'[1]2022_Restoration'!A:L,11,FALSE), "NA")</f>
        <v>NA</v>
      </c>
      <c r="K269" s="20" t="str">
        <f>IFERROR( VLOOKUP(A269,'[1]2022_Restoration'!A:L,6,FALSE), "NA")</f>
        <v>NA</v>
      </c>
    </row>
    <row r="270" spans="1:11" x14ac:dyDescent="0.25">
      <c r="A270" s="21" t="s">
        <v>1115</v>
      </c>
      <c r="B270" s="22" t="s">
        <v>1067</v>
      </c>
      <c r="C270" s="22" t="s">
        <v>1068</v>
      </c>
      <c r="D270" s="23" t="s">
        <v>66</v>
      </c>
      <c r="E270" s="24">
        <f>VLOOKUP(C270,'[1]2012_2020_Restoration_Priority'!B:D,2,FALSE)</f>
        <v>3</v>
      </c>
      <c r="F270" s="25" t="str">
        <f>VLOOKUP(C270,'[1]2012_2020_Restoration_Priority'!B:D,3,FALSE)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70" s="18" t="str">
        <f>IFERROR( VLOOKUP(A270,'[1]2021_Restoration'!C:L,3,FALSE), "NA")</f>
        <v>NA</v>
      </c>
      <c r="H270" s="19" t="str">
        <f>IFERROR( VLOOKUP(A270,'[1]2021_Restoration'!C:L,10,FALSE), "NA")</f>
        <v>NA</v>
      </c>
      <c r="I270" s="3" t="str">
        <f>IFERROR( VLOOKUP(A270,'[1]2022_Restoration'!A:J,5,FALSE), "NA")</f>
        <v>NA</v>
      </c>
      <c r="J270" s="3" t="str">
        <f>IFERROR( VLOOKUP(A270,'[1]2022_Restoration'!A:L,11,FALSE), "NA")</f>
        <v>NA</v>
      </c>
      <c r="K270" s="20" t="str">
        <f>IFERROR( VLOOKUP(A270,'[1]2022_Restoration'!A:L,6,FALSE), "NA")</f>
        <v>NA</v>
      </c>
    </row>
    <row r="271" spans="1:11" x14ac:dyDescent="0.25">
      <c r="A271" s="21" t="s">
        <v>1116</v>
      </c>
      <c r="B271" s="22" t="s">
        <v>1067</v>
      </c>
      <c r="C271" s="22" t="s">
        <v>1068</v>
      </c>
      <c r="D271" s="23" t="s">
        <v>66</v>
      </c>
      <c r="E271" s="24">
        <f>VLOOKUP(C271,'[1]2012_2020_Restoration_Priority'!B:D,2,FALSE)</f>
        <v>3</v>
      </c>
      <c r="F271" s="25" t="str">
        <f>VLOOKUP(C271,'[1]2012_2020_Restoration_Priority'!B:D,3,FALSE)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71" s="18" t="str">
        <f>IFERROR( VLOOKUP(A271,'[1]2021_Restoration'!C:L,3,FALSE), "NA")</f>
        <v>NA</v>
      </c>
      <c r="H271" s="19" t="str">
        <f>IFERROR( VLOOKUP(A271,'[1]2021_Restoration'!C:L,10,FALSE), "NA")</f>
        <v>NA</v>
      </c>
      <c r="I271" s="3" t="str">
        <f>IFERROR( VLOOKUP(A271,'[1]2022_Restoration'!A:J,5,FALSE), "NA")</f>
        <v>NA</v>
      </c>
      <c r="J271" s="3" t="str">
        <f>IFERROR( VLOOKUP(A271,'[1]2022_Restoration'!A:L,11,FALSE), "NA")</f>
        <v>NA</v>
      </c>
      <c r="K271" s="20" t="str">
        <f>IFERROR( VLOOKUP(A271,'[1]2022_Restoration'!A:L,6,FALSE), "NA")</f>
        <v>NA</v>
      </c>
    </row>
    <row r="272" spans="1:11" x14ac:dyDescent="0.25">
      <c r="A272" s="21" t="s">
        <v>1117</v>
      </c>
      <c r="B272" s="22" t="s">
        <v>1118</v>
      </c>
      <c r="C272" s="22" t="s">
        <v>1018</v>
      </c>
      <c r="D272" s="23" t="s">
        <v>158</v>
      </c>
      <c r="E272" s="24">
        <f>VLOOKUP(C272,'[1]2012_2020_Restoration_Priority'!B:D,2,FALSE)</f>
        <v>4</v>
      </c>
      <c r="F272" s="25" t="str">
        <f>VLOOKUP(C272,'[1]2012_2020_Restoration_Priority'!B:D,3,FALSE)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272" s="18" t="str">
        <f>IFERROR( VLOOKUP(A272,'[1]2021_Restoration'!C:L,3,FALSE), "NA")</f>
        <v>NA</v>
      </c>
      <c r="H272" s="19" t="str">
        <f>IFERROR( VLOOKUP(A272,'[1]2021_Restoration'!C:L,10,FALSE), "NA")</f>
        <v>NA</v>
      </c>
      <c r="I272" s="3" t="str">
        <f>IFERROR( VLOOKUP(A272,'[1]2022_Restoration'!A:J,5,FALSE), "NA")</f>
        <v>NA</v>
      </c>
      <c r="J272" s="3" t="str">
        <f>IFERROR( VLOOKUP(A272,'[1]2022_Restoration'!A:L,11,FALSE), "NA")</f>
        <v>NA</v>
      </c>
      <c r="K272" s="20" t="str">
        <f>IFERROR( VLOOKUP(A272,'[1]2022_Restoration'!A:L,6,FALSE), "NA")</f>
        <v>NA</v>
      </c>
    </row>
    <row r="273" spans="1:11" x14ac:dyDescent="0.25">
      <c r="A273" s="21" t="s">
        <v>1119</v>
      </c>
      <c r="B273" s="22" t="s">
        <v>1120</v>
      </c>
      <c r="C273" s="22" t="s">
        <v>987</v>
      </c>
      <c r="D273" s="23" t="s">
        <v>66</v>
      </c>
      <c r="E273" s="24">
        <f>VLOOKUP(C273,'[1]2012_2020_Restoration_Priority'!B:D,2,FALSE)</f>
        <v>4</v>
      </c>
      <c r="F273" s="25" t="str">
        <f>VLOOKUP(C273,'[1]2012_2020_Restoration_Priority'!B:D,3,FALSE)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273" s="18" t="str">
        <f>IFERROR( VLOOKUP(A273,'[1]2021_Restoration'!C:L,3,FALSE), "NA")</f>
        <v>NA</v>
      </c>
      <c r="H273" s="19" t="str">
        <f>IFERROR( VLOOKUP(A273,'[1]2021_Restoration'!C:L,10,FALSE), "NA")</f>
        <v>NA</v>
      </c>
      <c r="I273" s="3" t="str">
        <f>IFERROR( VLOOKUP(A273,'[1]2022_Restoration'!A:J,5,FALSE), "NA")</f>
        <v>NA</v>
      </c>
      <c r="J273" s="3" t="str">
        <f>IFERROR( VLOOKUP(A273,'[1]2022_Restoration'!A:L,11,FALSE), "NA")</f>
        <v>NA</v>
      </c>
      <c r="K273" s="20" t="str">
        <f>IFERROR( VLOOKUP(A273,'[1]2022_Restoration'!A:L,6,FALSE), "NA")</f>
        <v>NA</v>
      </c>
    </row>
    <row r="274" spans="1:11" x14ac:dyDescent="0.25">
      <c r="A274" s="21" t="s">
        <v>1121</v>
      </c>
      <c r="B274" s="22" t="s">
        <v>1120</v>
      </c>
      <c r="C274" s="22" t="s">
        <v>987</v>
      </c>
      <c r="D274" s="23" t="s">
        <v>66</v>
      </c>
      <c r="E274" s="24">
        <f>VLOOKUP(C274,'[1]2012_2020_Restoration_Priority'!B:D,2,FALSE)</f>
        <v>4</v>
      </c>
      <c r="F274" s="25" t="str">
        <f>VLOOKUP(C274,'[1]2012_2020_Restoration_Priority'!B:D,3,FALSE)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274" s="18" t="str">
        <f>IFERROR( VLOOKUP(A274,'[1]2021_Restoration'!C:L,3,FALSE), "NA")</f>
        <v>NA</v>
      </c>
      <c r="H274" s="19" t="str">
        <f>IFERROR( VLOOKUP(A274,'[1]2021_Restoration'!C:L,10,FALSE), "NA")</f>
        <v>NA</v>
      </c>
      <c r="I274" s="3" t="str">
        <f>IFERROR( VLOOKUP(A274,'[1]2022_Restoration'!A:J,5,FALSE), "NA")</f>
        <v>NA</v>
      </c>
      <c r="J274" s="3" t="str">
        <f>IFERROR( VLOOKUP(A274,'[1]2022_Restoration'!A:L,11,FALSE), "NA")</f>
        <v>NA</v>
      </c>
      <c r="K274" s="20" t="str">
        <f>IFERROR( VLOOKUP(A274,'[1]2022_Restoration'!A:L,6,FALSE), "NA")</f>
        <v>NA</v>
      </c>
    </row>
    <row r="275" spans="1:11" x14ac:dyDescent="0.25">
      <c r="A275" s="21" t="s">
        <v>1122</v>
      </c>
      <c r="B275" s="22" t="s">
        <v>1120</v>
      </c>
      <c r="C275" s="22" t="s">
        <v>987</v>
      </c>
      <c r="D275" s="23" t="s">
        <v>66</v>
      </c>
      <c r="E275" s="24">
        <f>VLOOKUP(C275,'[1]2012_2020_Restoration_Priority'!B:D,2,FALSE)</f>
        <v>4</v>
      </c>
      <c r="F275" s="25" t="str">
        <f>VLOOKUP(C275,'[1]2012_2020_Restoration_Priority'!B:D,3,FALSE)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275" s="18" t="str">
        <f>IFERROR( VLOOKUP(A275,'[1]2021_Restoration'!C:L,3,FALSE), "NA")</f>
        <v>NA</v>
      </c>
      <c r="H275" s="19" t="str">
        <f>IFERROR( VLOOKUP(A275,'[1]2021_Restoration'!C:L,10,FALSE), "NA")</f>
        <v>NA</v>
      </c>
      <c r="I275" s="3" t="str">
        <f>IFERROR( VLOOKUP(A275,'[1]2022_Restoration'!A:J,5,FALSE), "NA")</f>
        <v>NA</v>
      </c>
      <c r="J275" s="3" t="str">
        <f>IFERROR( VLOOKUP(A275,'[1]2022_Restoration'!A:L,11,FALSE), "NA")</f>
        <v>NA</v>
      </c>
      <c r="K275" s="20" t="str">
        <f>IFERROR( VLOOKUP(A275,'[1]2022_Restoration'!A:L,6,FALSE), "NA")</f>
        <v>NA</v>
      </c>
    </row>
    <row r="276" spans="1:11" x14ac:dyDescent="0.25">
      <c r="A276" s="21" t="s">
        <v>1123</v>
      </c>
      <c r="B276" s="22" t="s">
        <v>1124</v>
      </c>
      <c r="C276" s="22" t="s">
        <v>1068</v>
      </c>
      <c r="D276" s="23" t="s">
        <v>66</v>
      </c>
      <c r="E276" s="24">
        <f>VLOOKUP(C276,'[1]2012_2020_Restoration_Priority'!B:D,2,FALSE)</f>
        <v>3</v>
      </c>
      <c r="F276" s="25" t="str">
        <f>VLOOKUP(C276,'[1]2012_2020_Restoration_Priority'!B:D,3,FALSE)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76" s="18" t="str">
        <f>IFERROR( VLOOKUP(A276,'[1]2021_Restoration'!C:L,3,FALSE), "NA")</f>
        <v>NA</v>
      </c>
      <c r="H276" s="19" t="str">
        <f>IFERROR( VLOOKUP(A276,'[1]2021_Restoration'!C:L,10,FALSE), "NA")</f>
        <v>NA</v>
      </c>
      <c r="I276" s="3" t="str">
        <f>IFERROR( VLOOKUP(A276,'[1]2022_Restoration'!A:J,5,FALSE), "NA")</f>
        <v>NA</v>
      </c>
      <c r="J276" s="3" t="str">
        <f>IFERROR( VLOOKUP(A276,'[1]2022_Restoration'!A:L,11,FALSE), "NA")</f>
        <v>NA</v>
      </c>
      <c r="K276" s="20" t="str">
        <f>IFERROR( VLOOKUP(A276,'[1]2022_Restoration'!A:L,6,FALSE), "NA")</f>
        <v>NA</v>
      </c>
    </row>
    <row r="277" spans="1:11" x14ac:dyDescent="0.25">
      <c r="A277" s="21" t="s">
        <v>193</v>
      </c>
      <c r="B277" s="22" t="s">
        <v>194</v>
      </c>
      <c r="C277" s="22" t="s">
        <v>194</v>
      </c>
      <c r="D277" s="23" t="s">
        <v>4</v>
      </c>
      <c r="E277" s="24">
        <f>VLOOKUP(C277,'[1]2012_2020_Restoration_Priority'!B:D,2,FALSE)</f>
        <v>12</v>
      </c>
      <c r="F277" s="25" t="str">
        <f>VLOOKUP(C277,'[1]2012_2020_Restoration_Priority'!B:D,3,FALSE)</f>
        <v xml:space="preserve">1. Water Quantity (Decreased Water Quantity): Evaluate water use within watershed, particularly surface withdrawals and consider alternative water sources 
2. Habitat Quantity (Anthropogenic Barrier): Replace culverts with bottomless, or bridges
3. Sediment Conditions (Increased Sediment Quantity): BMPs for livestock; Develop sediment traps
4. Channel Structure and Form (Instream Structural Complexity): Install instream structures to create pool habitat, modify velocity in localized reaches, develop down-welling sites, and potentially recruit spawning-sized gravel.   
</v>
      </c>
      <c r="G277" s="18" t="str">
        <f>IFERROR( VLOOKUP(A277,'[1]2021_Restoration'!C:L,3,FALSE), "NA")</f>
        <v>NA</v>
      </c>
      <c r="H277" s="19" t="str">
        <f>IFERROR( VLOOKUP(A277,'[1]2021_Restoration'!C:L,10,FALSE), "NA")</f>
        <v>NA</v>
      </c>
      <c r="I277" s="3">
        <f>IFERROR( VLOOKUP(A277,'[1]2022_Restoration'!A:J,5,FALSE), "NA")</f>
        <v>1</v>
      </c>
      <c r="J277" s="3" t="str">
        <f>IFERROR( VLOOKUP(A277,'[1]2022_Restoration'!A:L,11,FALSE), "NA")</f>
        <v>Bank Stability,Channel Stability,Stability,Cover- Wood,Flow- Summer Base Flow,Floodplain Connectivity,Riparian-Disturbance,Riparian Mean,Temperature- Rearing,Cover- Wood, Coarse Substrate,Pool Quantity and Quality</v>
      </c>
      <c r="K277" s="20" t="str">
        <f>IFERROR( VLOOKUP(A277,'[1]2022_Restoration'!A:L,6,FALSE), "NA")</f>
        <v>Steelhead</v>
      </c>
    </row>
    <row r="278" spans="1:11" x14ac:dyDescent="0.25">
      <c r="A278" s="21" t="s">
        <v>1125</v>
      </c>
      <c r="B278" s="22" t="s">
        <v>194</v>
      </c>
      <c r="C278" s="22" t="s">
        <v>194</v>
      </c>
      <c r="D278" s="23" t="s">
        <v>4</v>
      </c>
      <c r="E278" s="24">
        <f>VLOOKUP(C278,'[1]2012_2020_Restoration_Priority'!B:D,2,FALSE)</f>
        <v>12</v>
      </c>
      <c r="F278" s="25" t="str">
        <f>VLOOKUP(C278,'[1]2012_2020_Restoration_Priority'!B:D,3,FALSE)</f>
        <v xml:space="preserve">1. Water Quantity (Decreased Water Quantity): Evaluate water use within watershed, particularly surface withdrawals and consider alternative water sources 
2. Habitat Quantity (Anthropogenic Barrier): Replace culverts with bottomless, or bridges
3. Sediment Conditions (Increased Sediment Quantity): BMPs for livestock; Develop sediment traps
4. Channel Structure and Form (Instream Structural Complexity): Install instream structures to create pool habitat, modify velocity in localized reaches, develop down-welling sites, and potentially recruit spawning-sized gravel.   
</v>
      </c>
      <c r="G278" s="18" t="str">
        <f>IFERROR( VLOOKUP(A278,'[1]2021_Restoration'!C:L,3,FALSE), "NA")</f>
        <v>NA</v>
      </c>
      <c r="H278" s="19" t="str">
        <f>IFERROR( VLOOKUP(A278,'[1]2021_Restoration'!C:L,10,FALSE), "NA")</f>
        <v>NA</v>
      </c>
      <c r="I278" s="3" t="str">
        <f>IFERROR( VLOOKUP(A278,'[1]2022_Restoration'!A:J,5,FALSE), "NA")</f>
        <v>NA</v>
      </c>
      <c r="J278" s="3" t="str">
        <f>IFERROR( VLOOKUP(A278,'[1]2022_Restoration'!A:L,11,FALSE), "NA")</f>
        <v>NA</v>
      </c>
      <c r="K278" s="20" t="str">
        <f>IFERROR( VLOOKUP(A278,'[1]2022_Restoration'!A:L,6,FALSE), "NA")</f>
        <v>NA</v>
      </c>
    </row>
    <row r="279" spans="1:11" x14ac:dyDescent="0.25">
      <c r="A279" s="21" t="s">
        <v>920</v>
      </c>
      <c r="B279" s="22" t="s">
        <v>194</v>
      </c>
      <c r="C279" s="22" t="s">
        <v>194</v>
      </c>
      <c r="D279" s="23" t="s">
        <v>4</v>
      </c>
      <c r="E279" s="24">
        <f>VLOOKUP(C279,'[1]2012_2020_Restoration_Priority'!B:D,2,FALSE)</f>
        <v>12</v>
      </c>
      <c r="F279" s="25" t="str">
        <f>VLOOKUP(C279,'[1]2012_2020_Restoration_Priority'!B:D,3,FALSE)</f>
        <v xml:space="preserve">1. Water Quantity (Decreased Water Quantity): Evaluate water use within watershed, particularly surface withdrawals and consider alternative water sources 
2. Habitat Quantity (Anthropogenic Barrier): Replace culverts with bottomless, or bridges
3. Sediment Conditions (Increased Sediment Quantity): BMPs for livestock; Develop sediment traps
4. Channel Structure and Form (Instream Structural Complexity): Install instream structures to create pool habitat, modify velocity in localized reaches, develop down-welling sites, and potentially recruit spawning-sized gravel.   
</v>
      </c>
      <c r="G279" s="18" t="str">
        <f>IFERROR( VLOOKUP(A279,'[1]2021_Restoration'!C:L,3,FALSE), "NA")</f>
        <v>NA</v>
      </c>
      <c r="H279" s="19" t="str">
        <f>IFERROR( VLOOKUP(A279,'[1]2021_Restoration'!C:L,10,FALSE), "NA")</f>
        <v>NA</v>
      </c>
      <c r="I279" s="3">
        <f>IFERROR( VLOOKUP(A279,'[1]2022_Restoration'!A:J,5,FALSE), "NA")</f>
        <v>1</v>
      </c>
      <c r="J279" s="3" t="str">
        <f>IFERROR( VLOOKUP(A279,'[1]2022_Restoration'!A:L,11,FALSE), "NA")</f>
        <v>NA, NA</v>
      </c>
      <c r="K279" s="20">
        <f>IFERROR( VLOOKUP(A279,'[1]2022_Restoration'!A:L,6,FALSE), "NA")</f>
        <v>0</v>
      </c>
    </row>
    <row r="280" spans="1:11" x14ac:dyDescent="0.25">
      <c r="A280" s="21" t="s">
        <v>1126</v>
      </c>
      <c r="B280" s="22" t="s">
        <v>194</v>
      </c>
      <c r="C280" s="22" t="s">
        <v>194</v>
      </c>
      <c r="D280" s="23" t="s">
        <v>4</v>
      </c>
      <c r="E280" s="24">
        <f>VLOOKUP(C280,'[1]2012_2020_Restoration_Priority'!B:D,2,FALSE)</f>
        <v>12</v>
      </c>
      <c r="F280" s="25" t="str">
        <f>VLOOKUP(C280,'[1]2012_2020_Restoration_Priority'!B:D,3,FALSE)</f>
        <v xml:space="preserve">1. Water Quantity (Decreased Water Quantity): Evaluate water use within watershed, particularly surface withdrawals and consider alternative water sources 
2. Habitat Quantity (Anthropogenic Barrier): Replace culverts with bottomless, or bridges
3. Sediment Conditions (Increased Sediment Quantity): BMPs for livestock; Develop sediment traps
4. Channel Structure and Form (Instream Structural Complexity): Install instream structures to create pool habitat, modify velocity in localized reaches, develop down-welling sites, and potentially recruit spawning-sized gravel.   
</v>
      </c>
      <c r="G280" s="18" t="str">
        <f>IFERROR( VLOOKUP(A280,'[1]2021_Restoration'!C:L,3,FALSE), "NA")</f>
        <v>NA</v>
      </c>
      <c r="H280" s="19" t="str">
        <f>IFERROR( VLOOKUP(A280,'[1]2021_Restoration'!C:L,10,FALSE), "NA")</f>
        <v>NA</v>
      </c>
      <c r="I280" s="3" t="str">
        <f>IFERROR( VLOOKUP(A280,'[1]2022_Restoration'!A:J,5,FALSE), "NA")</f>
        <v>NA</v>
      </c>
      <c r="J280" s="3" t="str">
        <f>IFERROR( VLOOKUP(A280,'[1]2022_Restoration'!A:L,11,FALSE), "NA")</f>
        <v>NA</v>
      </c>
      <c r="K280" s="20" t="str">
        <f>IFERROR( VLOOKUP(A280,'[1]2022_Restoration'!A:L,6,FALSE), "NA")</f>
        <v>NA</v>
      </c>
    </row>
    <row r="281" spans="1:11" x14ac:dyDescent="0.25">
      <c r="A281" s="21" t="s">
        <v>1127</v>
      </c>
      <c r="B281" s="22" t="s">
        <v>194</v>
      </c>
      <c r="C281" s="22" t="s">
        <v>194</v>
      </c>
      <c r="D281" s="23" t="s">
        <v>4</v>
      </c>
      <c r="E281" s="24">
        <f>VLOOKUP(C281,'[1]2012_2020_Restoration_Priority'!B:D,2,FALSE)</f>
        <v>12</v>
      </c>
      <c r="F281" s="25" t="str">
        <f>VLOOKUP(C281,'[1]2012_2020_Restoration_Priority'!B:D,3,FALSE)</f>
        <v xml:space="preserve">1. Water Quantity (Decreased Water Quantity): Evaluate water use within watershed, particularly surface withdrawals and consider alternative water sources 
2. Habitat Quantity (Anthropogenic Barrier): Replace culverts with bottomless, or bridges
3. Sediment Conditions (Increased Sediment Quantity): BMPs for livestock; Develop sediment traps
4. Channel Structure and Form (Instream Structural Complexity): Install instream structures to create pool habitat, modify velocity in localized reaches, develop down-welling sites, and potentially recruit spawning-sized gravel.   
</v>
      </c>
      <c r="G281" s="18" t="str">
        <f>IFERROR( VLOOKUP(A281,'[1]2021_Restoration'!C:L,3,FALSE), "NA")</f>
        <v>NA</v>
      </c>
      <c r="H281" s="19" t="str">
        <f>IFERROR( VLOOKUP(A281,'[1]2021_Restoration'!C:L,10,FALSE), "NA")</f>
        <v>NA</v>
      </c>
      <c r="I281" s="3" t="str">
        <f>IFERROR( VLOOKUP(A281,'[1]2022_Restoration'!A:J,5,FALSE), "NA")</f>
        <v>NA</v>
      </c>
      <c r="J281" s="3" t="str">
        <f>IFERROR( VLOOKUP(A281,'[1]2022_Restoration'!A:L,11,FALSE), "NA")</f>
        <v>NA</v>
      </c>
      <c r="K281" s="20" t="str">
        <f>IFERROR( VLOOKUP(A281,'[1]2022_Restoration'!A:L,6,FALSE), "NA")</f>
        <v>NA</v>
      </c>
    </row>
    <row r="282" spans="1:11" x14ac:dyDescent="0.25">
      <c r="A282" s="21" t="s">
        <v>1128</v>
      </c>
      <c r="B282" s="22" t="s">
        <v>194</v>
      </c>
      <c r="C282" s="22" t="s">
        <v>194</v>
      </c>
      <c r="D282" s="23" t="s">
        <v>4</v>
      </c>
      <c r="E282" s="24">
        <f>VLOOKUP(C282,'[1]2012_2020_Restoration_Priority'!B:D,2,FALSE)</f>
        <v>12</v>
      </c>
      <c r="F282" s="25" t="str">
        <f>VLOOKUP(C282,'[1]2012_2020_Restoration_Priority'!B:D,3,FALSE)</f>
        <v xml:space="preserve">1. Water Quantity (Decreased Water Quantity): Evaluate water use within watershed, particularly surface withdrawals and consider alternative water sources 
2. Habitat Quantity (Anthropogenic Barrier): Replace culverts with bottomless, or bridges
3. Sediment Conditions (Increased Sediment Quantity): BMPs for livestock; Develop sediment traps
4. Channel Structure and Form (Instream Structural Complexity): Install instream structures to create pool habitat, modify velocity in localized reaches, develop down-welling sites, and potentially recruit spawning-sized gravel.   
</v>
      </c>
      <c r="G282" s="18" t="str">
        <f>IFERROR( VLOOKUP(A282,'[1]2021_Restoration'!C:L,3,FALSE), "NA")</f>
        <v>NA</v>
      </c>
      <c r="H282" s="19" t="str">
        <f>IFERROR( VLOOKUP(A282,'[1]2021_Restoration'!C:L,10,FALSE), "NA")</f>
        <v>NA</v>
      </c>
      <c r="I282" s="3" t="str">
        <f>IFERROR( VLOOKUP(A282,'[1]2022_Restoration'!A:J,5,FALSE), "NA")</f>
        <v>NA</v>
      </c>
      <c r="J282" s="3" t="str">
        <f>IFERROR( VLOOKUP(A282,'[1]2022_Restoration'!A:L,11,FALSE), "NA")</f>
        <v>NA</v>
      </c>
      <c r="K282" s="20" t="str">
        <f>IFERROR( VLOOKUP(A282,'[1]2022_Restoration'!A:L,6,FALSE), "NA")</f>
        <v>NA</v>
      </c>
    </row>
    <row r="283" spans="1:11" x14ac:dyDescent="0.25">
      <c r="A283" s="21" t="s">
        <v>1129</v>
      </c>
      <c r="B283" s="22" t="s">
        <v>194</v>
      </c>
      <c r="C283" s="22" t="s">
        <v>194</v>
      </c>
      <c r="D283" s="23" t="s">
        <v>4</v>
      </c>
      <c r="E283" s="24">
        <f>VLOOKUP(C283,'[1]2012_2020_Restoration_Priority'!B:D,2,FALSE)</f>
        <v>12</v>
      </c>
      <c r="F283" s="25" t="str">
        <f>VLOOKUP(C283,'[1]2012_2020_Restoration_Priority'!B:D,3,FALSE)</f>
        <v xml:space="preserve">1. Water Quantity (Decreased Water Quantity): Evaluate water use within watershed, particularly surface withdrawals and consider alternative water sources 
2. Habitat Quantity (Anthropogenic Barrier): Replace culverts with bottomless, or bridges
3. Sediment Conditions (Increased Sediment Quantity): BMPs for livestock; Develop sediment traps
4. Channel Structure and Form (Instream Structural Complexity): Install instream structures to create pool habitat, modify velocity in localized reaches, develop down-welling sites, and potentially recruit spawning-sized gravel.   
</v>
      </c>
      <c r="G283" s="18" t="str">
        <f>IFERROR( VLOOKUP(A283,'[1]2021_Restoration'!C:L,3,FALSE), "NA")</f>
        <v>NA</v>
      </c>
      <c r="H283" s="19" t="str">
        <f>IFERROR( VLOOKUP(A283,'[1]2021_Restoration'!C:L,10,FALSE), "NA")</f>
        <v>NA</v>
      </c>
      <c r="I283" s="3" t="str">
        <f>IFERROR( VLOOKUP(A283,'[1]2022_Restoration'!A:J,5,FALSE), "NA")</f>
        <v>NA</v>
      </c>
      <c r="J283" s="3" t="str">
        <f>IFERROR( VLOOKUP(A283,'[1]2022_Restoration'!A:L,11,FALSE), "NA")</f>
        <v>NA</v>
      </c>
      <c r="K283" s="20" t="str">
        <f>IFERROR( VLOOKUP(A283,'[1]2022_Restoration'!A:L,6,FALSE), "NA")</f>
        <v>NA</v>
      </c>
    </row>
    <row r="284" spans="1:11" x14ac:dyDescent="0.25">
      <c r="A284" s="21" t="s">
        <v>1130</v>
      </c>
      <c r="B284" s="22" t="s">
        <v>194</v>
      </c>
      <c r="C284" s="22" t="s">
        <v>194</v>
      </c>
      <c r="D284" s="23" t="s">
        <v>4</v>
      </c>
      <c r="E284" s="24">
        <f>VLOOKUP(C284,'[1]2012_2020_Restoration_Priority'!B:D,2,FALSE)</f>
        <v>12</v>
      </c>
      <c r="F284" s="25" t="str">
        <f>VLOOKUP(C284,'[1]2012_2020_Restoration_Priority'!B:D,3,FALSE)</f>
        <v xml:space="preserve">1. Water Quantity (Decreased Water Quantity): Evaluate water use within watershed, particularly surface withdrawals and consider alternative water sources 
2. Habitat Quantity (Anthropogenic Barrier): Replace culverts with bottomless, or bridges
3. Sediment Conditions (Increased Sediment Quantity): BMPs for livestock; Develop sediment traps
4. Channel Structure and Form (Instream Structural Complexity): Install instream structures to create pool habitat, modify velocity in localized reaches, develop down-welling sites, and potentially recruit spawning-sized gravel.   
</v>
      </c>
      <c r="G284" s="18" t="str">
        <f>IFERROR( VLOOKUP(A284,'[1]2021_Restoration'!C:L,3,FALSE), "NA")</f>
        <v>NA</v>
      </c>
      <c r="H284" s="19" t="str">
        <f>IFERROR( VLOOKUP(A284,'[1]2021_Restoration'!C:L,10,FALSE), "NA")</f>
        <v>NA</v>
      </c>
      <c r="I284" s="3" t="str">
        <f>IFERROR( VLOOKUP(A284,'[1]2022_Restoration'!A:J,5,FALSE), "NA")</f>
        <v>NA</v>
      </c>
      <c r="J284" s="3" t="str">
        <f>IFERROR( VLOOKUP(A284,'[1]2022_Restoration'!A:L,11,FALSE), "NA")</f>
        <v>NA</v>
      </c>
      <c r="K284" s="20" t="str">
        <f>IFERROR( VLOOKUP(A284,'[1]2022_Restoration'!A:L,6,FALSE), "NA")</f>
        <v>NA</v>
      </c>
    </row>
    <row r="285" spans="1:11" x14ac:dyDescent="0.25">
      <c r="A285" s="21" t="s">
        <v>1131</v>
      </c>
      <c r="B285" s="22" t="s">
        <v>194</v>
      </c>
      <c r="C285" s="22" t="s">
        <v>194</v>
      </c>
      <c r="D285" s="23" t="s">
        <v>4</v>
      </c>
      <c r="E285" s="24">
        <f>VLOOKUP(C285,'[1]2012_2020_Restoration_Priority'!B:D,2,FALSE)</f>
        <v>12</v>
      </c>
      <c r="F285" s="25" t="str">
        <f>VLOOKUP(C285,'[1]2012_2020_Restoration_Priority'!B:D,3,FALSE)</f>
        <v xml:space="preserve">1. Water Quantity (Decreased Water Quantity): Evaluate water use within watershed, particularly surface withdrawals and consider alternative water sources 
2. Habitat Quantity (Anthropogenic Barrier): Replace culverts with bottomless, or bridges
3. Sediment Conditions (Increased Sediment Quantity): BMPs for livestock; Develop sediment traps
4. Channel Structure and Form (Instream Structural Complexity): Install instream structures to create pool habitat, modify velocity in localized reaches, develop down-welling sites, and potentially recruit spawning-sized gravel.   
</v>
      </c>
      <c r="G285" s="18" t="str">
        <f>IFERROR( VLOOKUP(A285,'[1]2021_Restoration'!C:L,3,FALSE), "NA")</f>
        <v>NA</v>
      </c>
      <c r="H285" s="19" t="str">
        <f>IFERROR( VLOOKUP(A285,'[1]2021_Restoration'!C:L,10,FALSE), "NA")</f>
        <v>NA</v>
      </c>
      <c r="I285" s="3" t="str">
        <f>IFERROR( VLOOKUP(A285,'[1]2022_Restoration'!A:J,5,FALSE), "NA")</f>
        <v>NA</v>
      </c>
      <c r="J285" s="3" t="str">
        <f>IFERROR( VLOOKUP(A285,'[1]2022_Restoration'!A:L,11,FALSE), "NA")</f>
        <v>NA</v>
      </c>
      <c r="K285" s="20" t="str">
        <f>IFERROR( VLOOKUP(A285,'[1]2022_Restoration'!A:L,6,FALSE), "NA")</f>
        <v>NA</v>
      </c>
    </row>
    <row r="286" spans="1:11" x14ac:dyDescent="0.25">
      <c r="A286" s="21" t="s">
        <v>1132</v>
      </c>
      <c r="B286" s="22" t="s">
        <v>341</v>
      </c>
      <c r="C286" s="22" t="s">
        <v>977</v>
      </c>
      <c r="D286" s="23" t="s">
        <v>66</v>
      </c>
      <c r="E286" s="24">
        <f>VLOOKUP(C286,'[1]2012_2020_Restoration_Priority'!B:D,2,FALSE)</f>
        <v>1</v>
      </c>
      <c r="F286" s="25" t="str">
        <f>VLOOKUP(C286,'[1]2012_2020_Restoration_Priority'!B:D,3,FALSE)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286" s="18" t="str">
        <f>IFERROR( VLOOKUP(A286,'[1]2021_Restoration'!C:L,3,FALSE), "NA")</f>
        <v>NA</v>
      </c>
      <c r="H286" s="19" t="str">
        <f>IFERROR( VLOOKUP(A286,'[1]2021_Restoration'!C:L,10,FALSE), "NA")</f>
        <v>NA</v>
      </c>
      <c r="I286" s="3" t="str">
        <f>IFERROR( VLOOKUP(A286,'[1]2022_Restoration'!A:J,5,FALSE), "NA")</f>
        <v>NA</v>
      </c>
      <c r="J286" s="3" t="str">
        <f>IFERROR( VLOOKUP(A286,'[1]2022_Restoration'!A:L,11,FALSE), "NA")</f>
        <v>NA</v>
      </c>
      <c r="K286" s="20" t="str">
        <f>IFERROR( VLOOKUP(A286,'[1]2022_Restoration'!A:L,6,FALSE), "NA")</f>
        <v>NA</v>
      </c>
    </row>
    <row r="287" spans="1:11" x14ac:dyDescent="0.25">
      <c r="A287" s="21" t="s">
        <v>1133</v>
      </c>
      <c r="B287" s="22" t="s">
        <v>1118</v>
      </c>
      <c r="C287" s="22" t="s">
        <v>1018</v>
      </c>
      <c r="D287" s="23" t="s">
        <v>158</v>
      </c>
      <c r="E287" s="24">
        <f>VLOOKUP(C287,'[1]2012_2020_Restoration_Priority'!B:D,2,FALSE)</f>
        <v>4</v>
      </c>
      <c r="F287" s="25" t="str">
        <f>VLOOKUP(C287,'[1]2012_2020_Restoration_Priority'!B:D,3,FALSE)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287" s="18" t="str">
        <f>IFERROR( VLOOKUP(A287,'[1]2021_Restoration'!C:L,3,FALSE), "NA")</f>
        <v>NA</v>
      </c>
      <c r="H287" s="19" t="str">
        <f>IFERROR( VLOOKUP(A287,'[1]2021_Restoration'!C:L,10,FALSE), "NA")</f>
        <v>NA</v>
      </c>
      <c r="I287" s="3" t="str">
        <f>IFERROR( VLOOKUP(A287,'[1]2022_Restoration'!A:J,5,FALSE), "NA")</f>
        <v>NA</v>
      </c>
      <c r="J287" s="3" t="str">
        <f>IFERROR( VLOOKUP(A287,'[1]2022_Restoration'!A:L,11,FALSE), "NA")</f>
        <v>NA</v>
      </c>
      <c r="K287" s="20" t="str">
        <f>IFERROR( VLOOKUP(A287,'[1]2022_Restoration'!A:L,6,FALSE), "NA")</f>
        <v>NA</v>
      </c>
    </row>
    <row r="288" spans="1:11" x14ac:dyDescent="0.25">
      <c r="A288" s="21" t="s">
        <v>1134</v>
      </c>
      <c r="B288" s="22" t="s">
        <v>159</v>
      </c>
      <c r="C288" s="22" t="s">
        <v>1047</v>
      </c>
      <c r="D288" s="23" t="s">
        <v>158</v>
      </c>
      <c r="E288" s="24">
        <f>VLOOKUP(C288,'[1]2012_2020_Restoration_Priority'!B:D,2,FALSE)</f>
        <v>3</v>
      </c>
      <c r="F288" s="25" t="str">
        <f>VLOOKUP(C288,'[1]2012_2020_Restoration_Priority'!B:D,3,FALSE)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288" s="18" t="str">
        <f>IFERROR( VLOOKUP(A288,'[1]2021_Restoration'!C:L,3,FALSE), "NA")</f>
        <v>NA</v>
      </c>
      <c r="H288" s="19" t="str">
        <f>IFERROR( VLOOKUP(A288,'[1]2021_Restoration'!C:L,10,FALSE), "NA")</f>
        <v>NA</v>
      </c>
      <c r="I288" s="3" t="str">
        <f>IFERROR( VLOOKUP(A288,'[1]2022_Restoration'!A:J,5,FALSE), "NA")</f>
        <v>NA</v>
      </c>
      <c r="J288" s="3" t="str">
        <f>IFERROR( VLOOKUP(A288,'[1]2022_Restoration'!A:L,11,FALSE), "NA")</f>
        <v>NA</v>
      </c>
      <c r="K288" s="20" t="str">
        <f>IFERROR( VLOOKUP(A288,'[1]2022_Restoration'!A:L,6,FALSE), "NA")</f>
        <v>NA</v>
      </c>
    </row>
    <row r="289" spans="1:11" x14ac:dyDescent="0.25">
      <c r="A289" s="21" t="s">
        <v>198</v>
      </c>
      <c r="B289" s="22" t="s">
        <v>199</v>
      </c>
      <c r="C289" s="22" t="s">
        <v>936</v>
      </c>
      <c r="D289" s="23" t="s">
        <v>35</v>
      </c>
      <c r="E289" s="24" t="str">
        <f>VLOOKUP(C289,'[1]2012_2020_Restoration_Priority'!B:D,2,FALSE)</f>
        <v>Not a priority at this time</v>
      </c>
      <c r="F289" s="25" t="str">
        <f>VLOOKUP(C289,'[1]2012_2020_Restoration_Priority'!B:D,3,FALSE)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289" s="18" t="str">
        <f>IFERROR( VLOOKUP(A289,'[1]2021_Restoration'!C:L,3,FALSE), "NA")</f>
        <v>NA</v>
      </c>
      <c r="H289" s="19" t="str">
        <f>IFERROR( VLOOKUP(A289,'[1]2021_Restoration'!C:L,10,FALSE), "NA")</f>
        <v>NA</v>
      </c>
      <c r="I289" s="3" t="str">
        <f>IFERROR( VLOOKUP(A289,'[1]2022_Restoration'!A:J,5,FALSE), "NA")</f>
        <v>NA</v>
      </c>
      <c r="J289" s="3" t="str">
        <f>IFERROR( VLOOKUP(A289,'[1]2022_Restoration'!A:L,11,FALSE), "NA")</f>
        <v>NA</v>
      </c>
      <c r="K289" s="20" t="str">
        <f>IFERROR( VLOOKUP(A289,'[1]2022_Restoration'!A:L,6,FALSE), "NA")</f>
        <v>NA</v>
      </c>
    </row>
    <row r="290" spans="1:11" x14ac:dyDescent="0.25">
      <c r="A290" s="21" t="s">
        <v>202</v>
      </c>
      <c r="B290" s="22" t="s">
        <v>199</v>
      </c>
      <c r="C290" s="22" t="s">
        <v>936</v>
      </c>
      <c r="D290" s="23" t="s">
        <v>35</v>
      </c>
      <c r="E290" s="24" t="str">
        <f>VLOOKUP(C290,'[1]2012_2020_Restoration_Priority'!B:D,2,FALSE)</f>
        <v>Not a priority at this time</v>
      </c>
      <c r="F290" s="25" t="str">
        <f>VLOOKUP(C290,'[1]2012_2020_Restoration_Priority'!B:D,3,FALSE)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290" s="18" t="str">
        <f>IFERROR( VLOOKUP(A290,'[1]2021_Restoration'!C:L,3,FALSE), "NA")</f>
        <v>NA</v>
      </c>
      <c r="H290" s="19" t="str">
        <f>IFERROR( VLOOKUP(A290,'[1]2021_Restoration'!C:L,10,FALSE), "NA")</f>
        <v>NA</v>
      </c>
      <c r="I290" s="3" t="str">
        <f>IFERROR( VLOOKUP(A290,'[1]2022_Restoration'!A:J,5,FALSE), "NA")</f>
        <v>NA</v>
      </c>
      <c r="J290" s="3" t="str">
        <f>IFERROR( VLOOKUP(A290,'[1]2022_Restoration'!A:L,11,FALSE), "NA")</f>
        <v>NA</v>
      </c>
      <c r="K290" s="20" t="str">
        <f>IFERROR( VLOOKUP(A290,'[1]2022_Restoration'!A:L,6,FALSE), "NA")</f>
        <v>NA</v>
      </c>
    </row>
    <row r="291" spans="1:11" x14ac:dyDescent="0.25">
      <c r="A291" s="21" t="s">
        <v>1135</v>
      </c>
      <c r="B291" s="22" t="s">
        <v>199</v>
      </c>
      <c r="C291" s="22" t="s">
        <v>936</v>
      </c>
      <c r="D291" s="23" t="s">
        <v>35</v>
      </c>
      <c r="E291" s="24" t="str">
        <f>VLOOKUP(C291,'[1]2012_2020_Restoration_Priority'!B:D,2,FALSE)</f>
        <v>Not a priority at this time</v>
      </c>
      <c r="F291" s="25" t="str">
        <f>VLOOKUP(C291,'[1]2012_2020_Restoration_Priority'!B:D,3,FALSE)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291" s="18" t="str">
        <f>IFERROR( VLOOKUP(A291,'[1]2021_Restoration'!C:L,3,FALSE), "NA")</f>
        <v>NA</v>
      </c>
      <c r="H291" s="19" t="str">
        <f>IFERROR( VLOOKUP(A291,'[1]2021_Restoration'!C:L,10,FALSE), "NA")</f>
        <v>NA</v>
      </c>
      <c r="I291" s="3" t="str">
        <f>IFERROR( VLOOKUP(A291,'[1]2022_Restoration'!A:J,5,FALSE), "NA")</f>
        <v>NA</v>
      </c>
      <c r="J291" s="3" t="str">
        <f>IFERROR( VLOOKUP(A291,'[1]2022_Restoration'!A:L,11,FALSE), "NA")</f>
        <v>NA</v>
      </c>
      <c r="K291" s="20" t="str">
        <f>IFERROR( VLOOKUP(A291,'[1]2022_Restoration'!A:L,6,FALSE), "NA")</f>
        <v>NA</v>
      </c>
    </row>
    <row r="292" spans="1:11" x14ac:dyDescent="0.25">
      <c r="A292" s="21" t="s">
        <v>1136</v>
      </c>
      <c r="B292" s="22" t="s">
        <v>199</v>
      </c>
      <c r="C292" s="22" t="s">
        <v>936</v>
      </c>
      <c r="D292" s="23" t="s">
        <v>35</v>
      </c>
      <c r="E292" s="24" t="str">
        <f>VLOOKUP(C292,'[1]2012_2020_Restoration_Priority'!B:D,2,FALSE)</f>
        <v>Not a priority at this time</v>
      </c>
      <c r="F292" s="25" t="str">
        <f>VLOOKUP(C292,'[1]2012_2020_Restoration_Priority'!B:D,3,FALSE)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292" s="18" t="str">
        <f>IFERROR( VLOOKUP(A292,'[1]2021_Restoration'!C:L,3,FALSE), "NA")</f>
        <v>NA</v>
      </c>
      <c r="H292" s="19" t="str">
        <f>IFERROR( VLOOKUP(A292,'[1]2021_Restoration'!C:L,10,FALSE), "NA")</f>
        <v>NA</v>
      </c>
      <c r="I292" s="3" t="str">
        <f>IFERROR( VLOOKUP(A292,'[1]2022_Restoration'!A:J,5,FALSE), "NA")</f>
        <v>NA</v>
      </c>
      <c r="J292" s="3" t="str">
        <f>IFERROR( VLOOKUP(A292,'[1]2022_Restoration'!A:L,11,FALSE), "NA")</f>
        <v>NA</v>
      </c>
      <c r="K292" s="20" t="str">
        <f>IFERROR( VLOOKUP(A292,'[1]2022_Restoration'!A:L,6,FALSE), "NA")</f>
        <v>NA</v>
      </c>
    </row>
    <row r="293" spans="1:11" x14ac:dyDescent="0.25">
      <c r="A293" s="21" t="s">
        <v>1137</v>
      </c>
      <c r="B293" s="22" t="s">
        <v>199</v>
      </c>
      <c r="C293" s="22" t="s">
        <v>936</v>
      </c>
      <c r="D293" s="23" t="s">
        <v>35</v>
      </c>
      <c r="E293" s="24" t="str">
        <f>VLOOKUP(C293,'[1]2012_2020_Restoration_Priority'!B:D,2,FALSE)</f>
        <v>Not a priority at this time</v>
      </c>
      <c r="F293" s="25" t="str">
        <f>VLOOKUP(C293,'[1]2012_2020_Restoration_Priority'!B:D,3,FALSE)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293" s="18" t="str">
        <f>IFERROR( VLOOKUP(A293,'[1]2021_Restoration'!C:L,3,FALSE), "NA")</f>
        <v>NA</v>
      </c>
      <c r="H293" s="19" t="str">
        <f>IFERROR( VLOOKUP(A293,'[1]2021_Restoration'!C:L,10,FALSE), "NA")</f>
        <v>NA</v>
      </c>
      <c r="I293" s="3" t="str">
        <f>IFERROR( VLOOKUP(A293,'[1]2022_Restoration'!A:J,5,FALSE), "NA")</f>
        <v>Not Ranked</v>
      </c>
      <c r="J293" s="3" t="str">
        <f>IFERROR( VLOOKUP(A293,'[1]2022_Restoration'!A:L,11,FALSE), "NA")</f>
        <v>NA, Flow- Summer Base Flow</v>
      </c>
      <c r="K293" s="20" t="str">
        <f>IFERROR( VLOOKUP(A293,'[1]2022_Restoration'!A:L,6,FALSE), "NA")</f>
        <v>Bull Trout</v>
      </c>
    </row>
    <row r="294" spans="1:11" x14ac:dyDescent="0.25">
      <c r="A294" s="21" t="s">
        <v>1138</v>
      </c>
      <c r="B294" s="22" t="s">
        <v>199</v>
      </c>
      <c r="C294" s="22" t="s">
        <v>936</v>
      </c>
      <c r="D294" s="23" t="s">
        <v>35</v>
      </c>
      <c r="E294" s="24" t="str">
        <f>VLOOKUP(C294,'[1]2012_2020_Restoration_Priority'!B:D,2,FALSE)</f>
        <v>Not a priority at this time</v>
      </c>
      <c r="F294" s="25" t="str">
        <f>VLOOKUP(C294,'[1]2012_2020_Restoration_Priority'!B:D,3,FALSE)</f>
        <v xml:space="preserve">1. Sediment (Increased Sediment Quantity): Road management, reduction, and maintenance to restore sediment and LWD recruitment rates within riparian and upland areas (contact USFS for additional detail).  
2. Riparian Condition (Riparian Condition): Restore condition in degraded areas associated with residential development or where there are legacy effects from past riparian logging practices/stream clearing; Improve LW recruitment, allow regeneration; Fence riparian areas and wetlands, maintain existing fences.
3. Peripheral and Transitional Habitats (Side channel and Wetland Habitat Conditions): Reconnect disconnected side channels or where low wood loading has changed the inundation frequency, improve hydraulic connection of side channels and wood complexity within the side channels.
4. Channel Structure and Form, Instream Structural Complexity :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v>
      </c>
      <c r="G294" s="18" t="str">
        <f>IFERROR( VLOOKUP(A294,'[1]2021_Restoration'!C:L,3,FALSE), "NA")</f>
        <v>NA</v>
      </c>
      <c r="H294" s="19" t="str">
        <f>IFERROR( VLOOKUP(A294,'[1]2021_Restoration'!C:L,10,FALSE), "NA")</f>
        <v>NA</v>
      </c>
      <c r="I294" s="3" t="str">
        <f>IFERROR( VLOOKUP(A294,'[1]2022_Restoration'!A:J,5,FALSE), "NA")</f>
        <v>NA</v>
      </c>
      <c r="J294" s="3" t="str">
        <f>IFERROR( VLOOKUP(A294,'[1]2022_Restoration'!A:L,11,FALSE), "NA")</f>
        <v>NA</v>
      </c>
      <c r="K294" s="20" t="str">
        <f>IFERROR( VLOOKUP(A294,'[1]2022_Restoration'!A:L,6,FALSE), "NA")</f>
        <v>NA</v>
      </c>
    </row>
    <row r="295" spans="1:11" x14ac:dyDescent="0.25">
      <c r="A295" s="21" t="s">
        <v>778</v>
      </c>
      <c r="B295" s="22" t="s">
        <v>779</v>
      </c>
      <c r="C295" s="22" t="s">
        <v>947</v>
      </c>
      <c r="D295" s="23" t="s">
        <v>66</v>
      </c>
      <c r="E295" s="24">
        <f>VLOOKUP(C295,'[1]2012_2020_Restoration_Priority'!B:D,2,FALSE)</f>
        <v>2</v>
      </c>
      <c r="F295" s="25" t="str">
        <f>VLOOKUP(C295,'[1]2012_2020_Restoration_Priority'!B:D,3,FALSE)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295" s="18" t="str">
        <f>IFERROR( VLOOKUP(A295,'[1]2021_Restoration'!C:L,3,FALSE), "NA")</f>
        <v>NA</v>
      </c>
      <c r="H295" s="19" t="str">
        <f>IFERROR( VLOOKUP(A295,'[1]2021_Restoration'!C:L,10,FALSE), "NA")</f>
        <v>NA</v>
      </c>
      <c r="I295" s="3" t="str">
        <f>IFERROR( VLOOKUP(A295,'[1]2022_Restoration'!A:J,5,FALSE), "NA")</f>
        <v>NA</v>
      </c>
      <c r="J295" s="3" t="str">
        <f>IFERROR( VLOOKUP(A295,'[1]2022_Restoration'!A:L,11,FALSE), "NA")</f>
        <v>NA</v>
      </c>
      <c r="K295" s="20" t="str">
        <f>IFERROR( VLOOKUP(A295,'[1]2022_Restoration'!A:L,6,FALSE), "NA")</f>
        <v>NA</v>
      </c>
    </row>
    <row r="296" spans="1:11" x14ac:dyDescent="0.25">
      <c r="A296" s="21" t="s">
        <v>1139</v>
      </c>
      <c r="B296" s="22" t="s">
        <v>447</v>
      </c>
      <c r="C296" s="22" t="s">
        <v>987</v>
      </c>
      <c r="D296" s="23" t="s">
        <v>66</v>
      </c>
      <c r="E296" s="24">
        <f>VLOOKUP(C296,'[1]2012_2020_Restoration_Priority'!B:D,2,FALSE)</f>
        <v>4</v>
      </c>
      <c r="F296" s="25" t="str">
        <f>VLOOKUP(C296,'[1]2012_2020_Restoration_Priority'!B:D,3,FALSE)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296" s="18" t="str">
        <f>IFERROR( VLOOKUP(A296,'[1]2021_Restoration'!C:L,3,FALSE), "NA")</f>
        <v>NA</v>
      </c>
      <c r="H296" s="19" t="str">
        <f>IFERROR( VLOOKUP(A296,'[1]2021_Restoration'!C:L,10,FALSE), "NA")</f>
        <v>NA</v>
      </c>
      <c r="I296" s="3" t="str">
        <f>IFERROR( VLOOKUP(A296,'[1]2022_Restoration'!A:J,5,FALSE), "NA")</f>
        <v>NA</v>
      </c>
      <c r="J296" s="3" t="str">
        <f>IFERROR( VLOOKUP(A296,'[1]2022_Restoration'!A:L,11,FALSE), "NA")</f>
        <v>NA</v>
      </c>
      <c r="K296" s="20" t="str">
        <f>IFERROR( VLOOKUP(A296,'[1]2022_Restoration'!A:L,6,FALSE), "NA")</f>
        <v>NA</v>
      </c>
    </row>
    <row r="297" spans="1:11" x14ac:dyDescent="0.25">
      <c r="A297" s="21" t="s">
        <v>1140</v>
      </c>
      <c r="B297" s="22" t="s">
        <v>1067</v>
      </c>
      <c r="C297" s="22" t="s">
        <v>1068</v>
      </c>
      <c r="D297" s="23" t="s">
        <v>66</v>
      </c>
      <c r="E297" s="24">
        <f>VLOOKUP(C297,'[1]2012_2020_Restoration_Priority'!B:D,2,FALSE)</f>
        <v>3</v>
      </c>
      <c r="F297" s="25" t="str">
        <f>VLOOKUP(C297,'[1]2012_2020_Restoration_Priority'!B:D,3,FALSE)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97" s="18" t="str">
        <f>IFERROR( VLOOKUP(A297,'[1]2021_Restoration'!C:L,3,FALSE), "NA")</f>
        <v>NA</v>
      </c>
      <c r="H297" s="19" t="str">
        <f>IFERROR( VLOOKUP(A297,'[1]2021_Restoration'!C:L,10,FALSE), "NA")</f>
        <v>NA</v>
      </c>
      <c r="I297" s="3" t="str">
        <f>IFERROR( VLOOKUP(A297,'[1]2022_Restoration'!A:J,5,FALSE), "NA")</f>
        <v>NA</v>
      </c>
      <c r="J297" s="3" t="str">
        <f>IFERROR( VLOOKUP(A297,'[1]2022_Restoration'!A:L,11,FALSE), "NA")</f>
        <v>NA</v>
      </c>
      <c r="K297" s="20" t="str">
        <f>IFERROR( VLOOKUP(A297,'[1]2022_Restoration'!A:L,6,FALSE), "NA")</f>
        <v>NA</v>
      </c>
    </row>
    <row r="298" spans="1:11" x14ac:dyDescent="0.25">
      <c r="A298" s="21" t="s">
        <v>1141</v>
      </c>
      <c r="B298" s="22" t="s">
        <v>1067</v>
      </c>
      <c r="C298" s="22" t="s">
        <v>1068</v>
      </c>
      <c r="D298" s="23" t="s">
        <v>66</v>
      </c>
      <c r="E298" s="24">
        <f>VLOOKUP(C298,'[1]2012_2020_Restoration_Priority'!B:D,2,FALSE)</f>
        <v>3</v>
      </c>
      <c r="F298" s="25" t="str">
        <f>VLOOKUP(C298,'[1]2012_2020_Restoration_Priority'!B:D,3,FALSE)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98" s="18" t="str">
        <f>IFERROR( VLOOKUP(A298,'[1]2021_Restoration'!C:L,3,FALSE), "NA")</f>
        <v>NA</v>
      </c>
      <c r="H298" s="19" t="str">
        <f>IFERROR( VLOOKUP(A298,'[1]2021_Restoration'!C:L,10,FALSE), "NA")</f>
        <v>NA</v>
      </c>
      <c r="I298" s="3" t="str">
        <f>IFERROR( VLOOKUP(A298,'[1]2022_Restoration'!A:J,5,FALSE), "NA")</f>
        <v>NA</v>
      </c>
      <c r="J298" s="3" t="str">
        <f>IFERROR( VLOOKUP(A298,'[1]2022_Restoration'!A:L,11,FALSE), "NA")</f>
        <v>NA</v>
      </c>
      <c r="K298" s="20" t="str">
        <f>IFERROR( VLOOKUP(A298,'[1]2022_Restoration'!A:L,6,FALSE), "NA")</f>
        <v>NA</v>
      </c>
    </row>
    <row r="299" spans="1:11" x14ac:dyDescent="0.25">
      <c r="A299" s="21" t="s">
        <v>1142</v>
      </c>
      <c r="B299" s="22" t="s">
        <v>1067</v>
      </c>
      <c r="C299" s="22" t="s">
        <v>1068</v>
      </c>
      <c r="D299" s="23" t="s">
        <v>66</v>
      </c>
      <c r="E299" s="24">
        <f>VLOOKUP(C299,'[1]2012_2020_Restoration_Priority'!B:D,2,FALSE)</f>
        <v>3</v>
      </c>
      <c r="F299" s="25" t="str">
        <f>VLOOKUP(C299,'[1]2012_2020_Restoration_Priority'!B:D,3,FALSE)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299" s="18" t="str">
        <f>IFERROR( VLOOKUP(A299,'[1]2021_Restoration'!C:L,3,FALSE), "NA")</f>
        <v>NA</v>
      </c>
      <c r="H299" s="19" t="str">
        <f>IFERROR( VLOOKUP(A299,'[1]2021_Restoration'!C:L,10,FALSE), "NA")</f>
        <v>NA</v>
      </c>
      <c r="I299" s="3" t="str">
        <f>IFERROR( VLOOKUP(A299,'[1]2022_Restoration'!A:J,5,FALSE), "NA")</f>
        <v>NA</v>
      </c>
      <c r="J299" s="3" t="str">
        <f>IFERROR( VLOOKUP(A299,'[1]2022_Restoration'!A:L,11,FALSE), "NA")</f>
        <v>NA</v>
      </c>
      <c r="K299" s="20" t="str">
        <f>IFERROR( VLOOKUP(A299,'[1]2022_Restoration'!A:L,6,FALSE), "NA")</f>
        <v>NA</v>
      </c>
    </row>
    <row r="300" spans="1:11" x14ac:dyDescent="0.25">
      <c r="A300" s="21" t="s">
        <v>1143</v>
      </c>
      <c r="B300" s="22" t="s">
        <v>1067</v>
      </c>
      <c r="C300" s="22" t="s">
        <v>1068</v>
      </c>
      <c r="D300" s="23" t="s">
        <v>66</v>
      </c>
      <c r="E300" s="24">
        <f>VLOOKUP(C300,'[1]2012_2020_Restoration_Priority'!B:D,2,FALSE)</f>
        <v>3</v>
      </c>
      <c r="F300" s="25" t="str">
        <f>VLOOKUP(C300,'[1]2012_2020_Restoration_Priority'!B:D,3,FALSE)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300" s="18" t="str">
        <f>IFERROR( VLOOKUP(A300,'[1]2021_Restoration'!C:L,3,FALSE), "NA")</f>
        <v>NA</v>
      </c>
      <c r="H300" s="19" t="str">
        <f>IFERROR( VLOOKUP(A300,'[1]2021_Restoration'!C:L,10,FALSE), "NA")</f>
        <v>NA</v>
      </c>
      <c r="I300" s="3" t="str">
        <f>IFERROR( VLOOKUP(A300,'[1]2022_Restoration'!A:J,5,FALSE), "NA")</f>
        <v>NA</v>
      </c>
      <c r="J300" s="3" t="str">
        <f>IFERROR( VLOOKUP(A300,'[1]2022_Restoration'!A:L,11,FALSE), "NA")</f>
        <v>NA</v>
      </c>
      <c r="K300" s="20" t="str">
        <f>IFERROR( VLOOKUP(A300,'[1]2022_Restoration'!A:L,6,FALSE), "NA")</f>
        <v>NA</v>
      </c>
    </row>
    <row r="301" spans="1:11" x14ac:dyDescent="0.25">
      <c r="A301" s="21" t="s">
        <v>1144</v>
      </c>
      <c r="B301" s="22" t="s">
        <v>957</v>
      </c>
      <c r="C301" s="22" t="s">
        <v>957</v>
      </c>
      <c r="D301" s="23" t="s">
        <v>35</v>
      </c>
      <c r="E301" s="24" t="str">
        <f>VLOOKUP(C301,'[1]2012_2020_Restoration_Priority'!B:D,2,FALSE)</f>
        <v>Not a priority at this time</v>
      </c>
      <c r="F301" s="25" t="str">
        <f>VLOOKUP(C301,'[1]2012_2020_Restoration_Priority'!B:D,3,FALSE)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01" s="18" t="str">
        <f>IFERROR( VLOOKUP(A301,'[1]2021_Restoration'!C:L,3,FALSE), "NA")</f>
        <v>NA</v>
      </c>
      <c r="H301" s="19" t="str">
        <f>IFERROR( VLOOKUP(A301,'[1]2021_Restoration'!C:L,10,FALSE), "NA")</f>
        <v>NA</v>
      </c>
      <c r="I301" s="3" t="str">
        <f>IFERROR( VLOOKUP(A301,'[1]2022_Restoration'!A:J,5,FALSE), "NA")</f>
        <v>NA</v>
      </c>
      <c r="J301" s="3" t="str">
        <f>IFERROR( VLOOKUP(A301,'[1]2022_Restoration'!A:L,11,FALSE), "NA")</f>
        <v>NA</v>
      </c>
      <c r="K301" s="20" t="str">
        <f>IFERROR( VLOOKUP(A301,'[1]2022_Restoration'!A:L,6,FALSE), "NA")</f>
        <v>NA</v>
      </c>
    </row>
    <row r="302" spans="1:11" x14ac:dyDescent="0.25">
      <c r="A302" s="21" t="s">
        <v>1145</v>
      </c>
      <c r="B302" s="22" t="s">
        <v>957</v>
      </c>
      <c r="C302" s="22" t="s">
        <v>957</v>
      </c>
      <c r="D302" s="23" t="s">
        <v>35</v>
      </c>
      <c r="E302" s="24" t="str">
        <f>VLOOKUP(C302,'[1]2012_2020_Restoration_Priority'!B:D,2,FALSE)</f>
        <v>Not a priority at this time</v>
      </c>
      <c r="F302" s="25" t="str">
        <f>VLOOKUP(C302,'[1]2012_2020_Restoration_Priority'!B:D,3,FALSE)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02" s="18" t="str">
        <f>IFERROR( VLOOKUP(A302,'[1]2021_Restoration'!C:L,3,FALSE), "NA")</f>
        <v>NA</v>
      </c>
      <c r="H302" s="19" t="str">
        <f>IFERROR( VLOOKUP(A302,'[1]2021_Restoration'!C:L,10,FALSE), "NA")</f>
        <v>NA</v>
      </c>
      <c r="I302" s="3" t="str">
        <f>IFERROR( VLOOKUP(A302,'[1]2022_Restoration'!A:J,5,FALSE), "NA")</f>
        <v>NA</v>
      </c>
      <c r="J302" s="3" t="str">
        <f>IFERROR( VLOOKUP(A302,'[1]2022_Restoration'!A:L,11,FALSE), "NA")</f>
        <v>NA</v>
      </c>
      <c r="K302" s="20" t="str">
        <f>IFERROR( VLOOKUP(A302,'[1]2022_Restoration'!A:L,6,FALSE), "NA")</f>
        <v>NA</v>
      </c>
    </row>
    <row r="303" spans="1:11" x14ac:dyDescent="0.25">
      <c r="A303" s="21" t="s">
        <v>1146</v>
      </c>
      <c r="B303" s="22" t="s">
        <v>957</v>
      </c>
      <c r="C303" s="22" t="s">
        <v>957</v>
      </c>
      <c r="D303" s="23" t="s">
        <v>35</v>
      </c>
      <c r="E303" s="24" t="str">
        <f>VLOOKUP(C303,'[1]2012_2020_Restoration_Priority'!B:D,2,FALSE)</f>
        <v>Not a priority at this time</v>
      </c>
      <c r="F303" s="25" t="str">
        <f>VLOOKUP(C303,'[1]2012_2020_Restoration_Priority'!B:D,3,FALSE)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03" s="18" t="str">
        <f>IFERROR( VLOOKUP(A303,'[1]2021_Restoration'!C:L,3,FALSE), "NA")</f>
        <v>NA</v>
      </c>
      <c r="H303" s="19" t="str">
        <f>IFERROR( VLOOKUP(A303,'[1]2021_Restoration'!C:L,10,FALSE), "NA")</f>
        <v>NA</v>
      </c>
      <c r="I303" s="3" t="str">
        <f>IFERROR( VLOOKUP(A303,'[1]2022_Restoration'!A:J,5,FALSE), "NA")</f>
        <v>NA</v>
      </c>
      <c r="J303" s="3" t="str">
        <f>IFERROR( VLOOKUP(A303,'[1]2022_Restoration'!A:L,11,FALSE), "NA")</f>
        <v>NA</v>
      </c>
      <c r="K303" s="20" t="str">
        <f>IFERROR( VLOOKUP(A303,'[1]2022_Restoration'!A:L,6,FALSE), "NA")</f>
        <v>NA</v>
      </c>
    </row>
    <row r="304" spans="1:11" x14ac:dyDescent="0.25">
      <c r="A304" s="21" t="s">
        <v>1147</v>
      </c>
      <c r="B304" s="22" t="s">
        <v>957</v>
      </c>
      <c r="C304" s="22" t="s">
        <v>957</v>
      </c>
      <c r="D304" s="23" t="s">
        <v>35</v>
      </c>
      <c r="E304" s="24" t="str">
        <f>VLOOKUP(C304,'[1]2012_2020_Restoration_Priority'!B:D,2,FALSE)</f>
        <v>Not a priority at this time</v>
      </c>
      <c r="F304" s="25" t="str">
        <f>VLOOKUP(C304,'[1]2012_2020_Restoration_Priority'!B:D,3,FALSE)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04" s="18" t="str">
        <f>IFERROR( VLOOKUP(A304,'[1]2021_Restoration'!C:L,3,FALSE), "NA")</f>
        <v>NA</v>
      </c>
      <c r="H304" s="19" t="str">
        <f>IFERROR( VLOOKUP(A304,'[1]2021_Restoration'!C:L,10,FALSE), "NA")</f>
        <v>NA</v>
      </c>
      <c r="I304" s="3" t="str">
        <f>IFERROR( VLOOKUP(A304,'[1]2022_Restoration'!A:J,5,FALSE), "NA")</f>
        <v>NA</v>
      </c>
      <c r="J304" s="3" t="str">
        <f>IFERROR( VLOOKUP(A304,'[1]2022_Restoration'!A:L,11,FALSE), "NA")</f>
        <v>NA</v>
      </c>
      <c r="K304" s="20" t="str">
        <f>IFERROR( VLOOKUP(A304,'[1]2022_Restoration'!A:L,6,FALSE), "NA")</f>
        <v>NA</v>
      </c>
    </row>
    <row r="305" spans="1:11" x14ac:dyDescent="0.25">
      <c r="A305" s="21" t="s">
        <v>1148</v>
      </c>
      <c r="B305" s="22" t="s">
        <v>957</v>
      </c>
      <c r="C305" s="22" t="s">
        <v>957</v>
      </c>
      <c r="D305" s="23" t="s">
        <v>35</v>
      </c>
      <c r="E305" s="24" t="str">
        <f>VLOOKUP(C305,'[1]2012_2020_Restoration_Priority'!B:D,2,FALSE)</f>
        <v>Not a priority at this time</v>
      </c>
      <c r="F305" s="25" t="str">
        <f>VLOOKUP(C305,'[1]2012_2020_Restoration_Priority'!B:D,3,FALSE)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05" s="18" t="str">
        <f>IFERROR( VLOOKUP(A305,'[1]2021_Restoration'!C:L,3,FALSE), "NA")</f>
        <v>NA</v>
      </c>
      <c r="H305" s="19" t="str">
        <f>IFERROR( VLOOKUP(A305,'[1]2021_Restoration'!C:L,10,FALSE), "NA")</f>
        <v>NA</v>
      </c>
      <c r="I305" s="3" t="str">
        <f>IFERROR( VLOOKUP(A305,'[1]2022_Restoration'!A:J,5,FALSE), "NA")</f>
        <v>NA</v>
      </c>
      <c r="J305" s="3" t="str">
        <f>IFERROR( VLOOKUP(A305,'[1]2022_Restoration'!A:L,11,FALSE), "NA")</f>
        <v>NA</v>
      </c>
      <c r="K305" s="20" t="str">
        <f>IFERROR( VLOOKUP(A305,'[1]2022_Restoration'!A:L,6,FALSE), "NA")</f>
        <v>NA</v>
      </c>
    </row>
    <row r="306" spans="1:11" x14ac:dyDescent="0.25">
      <c r="A306" s="21" t="s">
        <v>1149</v>
      </c>
      <c r="B306" s="22" t="s">
        <v>957</v>
      </c>
      <c r="C306" s="22" t="s">
        <v>957</v>
      </c>
      <c r="D306" s="23" t="s">
        <v>35</v>
      </c>
      <c r="E306" s="24" t="str">
        <f>VLOOKUP(C306,'[1]2012_2020_Restoration_Priority'!B:D,2,FALSE)</f>
        <v>Not a priority at this time</v>
      </c>
      <c r="F306" s="25" t="str">
        <f>VLOOKUP(C306,'[1]2012_2020_Restoration_Priority'!B:D,3,FALSE)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06" s="18" t="str">
        <f>IFERROR( VLOOKUP(A306,'[1]2021_Restoration'!C:L,3,FALSE), "NA")</f>
        <v>NA</v>
      </c>
      <c r="H306" s="19" t="str">
        <f>IFERROR( VLOOKUP(A306,'[1]2021_Restoration'!C:L,10,FALSE), "NA")</f>
        <v>NA</v>
      </c>
      <c r="I306" s="3" t="str">
        <f>IFERROR( VLOOKUP(A306,'[1]2022_Restoration'!A:J,5,FALSE), "NA")</f>
        <v>NA</v>
      </c>
      <c r="J306" s="3" t="str">
        <f>IFERROR( VLOOKUP(A306,'[1]2022_Restoration'!A:L,11,FALSE), "NA")</f>
        <v>NA</v>
      </c>
      <c r="K306" s="20" t="str">
        <f>IFERROR( VLOOKUP(A306,'[1]2022_Restoration'!A:L,6,FALSE), "NA")</f>
        <v>NA</v>
      </c>
    </row>
    <row r="307" spans="1:11" x14ac:dyDescent="0.25">
      <c r="A307" s="21" t="s">
        <v>1150</v>
      </c>
      <c r="B307" s="22" t="s">
        <v>957</v>
      </c>
      <c r="C307" s="22" t="s">
        <v>957</v>
      </c>
      <c r="D307" s="23" t="s">
        <v>35</v>
      </c>
      <c r="E307" s="24" t="str">
        <f>VLOOKUP(C307,'[1]2012_2020_Restoration_Priority'!B:D,2,FALSE)</f>
        <v>Not a priority at this time</v>
      </c>
      <c r="F307" s="25" t="str">
        <f>VLOOKUP(C307,'[1]2012_2020_Restoration_Priority'!B:D,3,FALSE)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07" s="18" t="str">
        <f>IFERROR( VLOOKUP(A307,'[1]2021_Restoration'!C:L,3,FALSE), "NA")</f>
        <v>NA</v>
      </c>
      <c r="H307" s="19" t="str">
        <f>IFERROR( VLOOKUP(A307,'[1]2021_Restoration'!C:L,10,FALSE), "NA")</f>
        <v>NA</v>
      </c>
      <c r="I307" s="3" t="str">
        <f>IFERROR( VLOOKUP(A307,'[1]2022_Restoration'!A:J,5,FALSE), "NA")</f>
        <v>NA</v>
      </c>
      <c r="J307" s="3" t="str">
        <f>IFERROR( VLOOKUP(A307,'[1]2022_Restoration'!A:L,11,FALSE), "NA")</f>
        <v>NA</v>
      </c>
      <c r="K307" s="20" t="str">
        <f>IFERROR( VLOOKUP(A307,'[1]2022_Restoration'!A:L,6,FALSE), "NA")</f>
        <v>NA</v>
      </c>
    </row>
    <row r="308" spans="1:11" x14ac:dyDescent="0.25">
      <c r="A308" s="21" t="s">
        <v>1151</v>
      </c>
      <c r="B308" s="22" t="s">
        <v>957</v>
      </c>
      <c r="C308" s="22" t="s">
        <v>957</v>
      </c>
      <c r="D308" s="23" t="s">
        <v>35</v>
      </c>
      <c r="E308" s="24" t="str">
        <f>VLOOKUP(C308,'[1]2012_2020_Restoration_Priority'!B:D,2,FALSE)</f>
        <v>Not a priority at this time</v>
      </c>
      <c r="F308" s="25" t="str">
        <f>VLOOKUP(C308,'[1]2012_2020_Restoration_Priority'!B:D,3,FALSE)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08" s="18" t="str">
        <f>IFERROR( VLOOKUP(A308,'[1]2021_Restoration'!C:L,3,FALSE), "NA")</f>
        <v>NA</v>
      </c>
      <c r="H308" s="19" t="str">
        <f>IFERROR( VLOOKUP(A308,'[1]2021_Restoration'!C:L,10,FALSE), "NA")</f>
        <v>NA</v>
      </c>
      <c r="I308" s="3" t="str">
        <f>IFERROR( VLOOKUP(A308,'[1]2022_Restoration'!A:J,5,FALSE), "NA")</f>
        <v>NA</v>
      </c>
      <c r="J308" s="3" t="str">
        <f>IFERROR( VLOOKUP(A308,'[1]2022_Restoration'!A:L,11,FALSE), "NA")</f>
        <v>NA</v>
      </c>
      <c r="K308" s="20" t="str">
        <f>IFERROR( VLOOKUP(A308,'[1]2022_Restoration'!A:L,6,FALSE), "NA")</f>
        <v>NA</v>
      </c>
    </row>
    <row r="309" spans="1:11" x14ac:dyDescent="0.25">
      <c r="A309" s="21" t="s">
        <v>1152</v>
      </c>
      <c r="B309" s="22" t="s">
        <v>957</v>
      </c>
      <c r="C309" s="22" t="s">
        <v>957</v>
      </c>
      <c r="D309" s="23" t="s">
        <v>35</v>
      </c>
      <c r="E309" s="24" t="str">
        <f>VLOOKUP(C309,'[1]2012_2020_Restoration_Priority'!B:D,2,FALSE)</f>
        <v>Not a priority at this time</v>
      </c>
      <c r="F309" s="25" t="str">
        <f>VLOOKUP(C309,'[1]2012_2020_Restoration_Priority'!B:D,3,FALSE)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09" s="18" t="str">
        <f>IFERROR( VLOOKUP(A309,'[1]2021_Restoration'!C:L,3,FALSE), "NA")</f>
        <v>NA</v>
      </c>
      <c r="H309" s="19" t="str">
        <f>IFERROR( VLOOKUP(A309,'[1]2021_Restoration'!C:L,10,FALSE), "NA")</f>
        <v>NA</v>
      </c>
      <c r="I309" s="3" t="str">
        <f>IFERROR( VLOOKUP(A309,'[1]2022_Restoration'!A:J,5,FALSE), "NA")</f>
        <v>NA</v>
      </c>
      <c r="J309" s="3" t="str">
        <f>IFERROR( VLOOKUP(A309,'[1]2022_Restoration'!A:L,11,FALSE), "NA")</f>
        <v>NA</v>
      </c>
      <c r="K309" s="20" t="str">
        <f>IFERROR( VLOOKUP(A309,'[1]2022_Restoration'!A:L,6,FALSE), "NA")</f>
        <v>NA</v>
      </c>
    </row>
    <row r="310" spans="1:11" x14ac:dyDescent="0.25">
      <c r="A310" s="21" t="s">
        <v>1153</v>
      </c>
      <c r="B310" s="22" t="s">
        <v>957</v>
      </c>
      <c r="C310" s="22" t="s">
        <v>957</v>
      </c>
      <c r="D310" s="23" t="s">
        <v>35</v>
      </c>
      <c r="E310" s="24" t="str">
        <f>VLOOKUP(C310,'[1]2012_2020_Restoration_Priority'!B:D,2,FALSE)</f>
        <v>Not a priority at this time</v>
      </c>
      <c r="F310" s="25" t="str">
        <f>VLOOKUP(C310,'[1]2012_2020_Restoration_Priority'!B:D,3,FALSE)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10" s="18" t="str">
        <f>IFERROR( VLOOKUP(A310,'[1]2021_Restoration'!C:L,3,FALSE), "NA")</f>
        <v>NA</v>
      </c>
      <c r="H310" s="19" t="str">
        <f>IFERROR( VLOOKUP(A310,'[1]2021_Restoration'!C:L,10,FALSE), "NA")</f>
        <v>NA</v>
      </c>
      <c r="I310" s="3" t="str">
        <f>IFERROR( VLOOKUP(A310,'[1]2022_Restoration'!A:J,5,FALSE), "NA")</f>
        <v>NA</v>
      </c>
      <c r="J310" s="3" t="str">
        <f>IFERROR( VLOOKUP(A310,'[1]2022_Restoration'!A:L,11,FALSE), "NA")</f>
        <v>NA</v>
      </c>
      <c r="K310" s="20" t="str">
        <f>IFERROR( VLOOKUP(A310,'[1]2022_Restoration'!A:L,6,FALSE), "NA")</f>
        <v>NA</v>
      </c>
    </row>
    <row r="311" spans="1:11" x14ac:dyDescent="0.25">
      <c r="A311" s="21" t="s">
        <v>1154</v>
      </c>
      <c r="B311" s="22" t="s">
        <v>957</v>
      </c>
      <c r="C311" s="22" t="s">
        <v>957</v>
      </c>
      <c r="D311" s="23" t="s">
        <v>35</v>
      </c>
      <c r="E311" s="24" t="str">
        <f>VLOOKUP(C311,'[1]2012_2020_Restoration_Priority'!B:D,2,FALSE)</f>
        <v>Not a priority at this time</v>
      </c>
      <c r="F311" s="25" t="str">
        <f>VLOOKUP(C311,'[1]2012_2020_Restoration_Priority'!B:D,3,FALSE)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311" s="18" t="str">
        <f>IFERROR( VLOOKUP(A311,'[1]2021_Restoration'!C:L,3,FALSE), "NA")</f>
        <v>NA</v>
      </c>
      <c r="H311" s="19" t="str">
        <f>IFERROR( VLOOKUP(A311,'[1]2021_Restoration'!C:L,10,FALSE), "NA")</f>
        <v>NA</v>
      </c>
      <c r="I311" s="3" t="str">
        <f>IFERROR( VLOOKUP(A311,'[1]2022_Restoration'!A:J,5,FALSE), "NA")</f>
        <v>NA</v>
      </c>
      <c r="J311" s="3" t="str">
        <f>IFERROR( VLOOKUP(A311,'[1]2022_Restoration'!A:L,11,FALSE), "NA")</f>
        <v>NA</v>
      </c>
      <c r="K311" s="20" t="str">
        <f>IFERROR( VLOOKUP(A311,'[1]2022_Restoration'!A:L,6,FALSE), "NA")</f>
        <v>NA</v>
      </c>
    </row>
    <row r="312" spans="1:11" x14ac:dyDescent="0.25">
      <c r="A312" s="21" t="s">
        <v>1155</v>
      </c>
      <c r="B312" s="22" t="s">
        <v>273</v>
      </c>
      <c r="C312" s="22" t="s">
        <v>1055</v>
      </c>
      <c r="D312" s="23" t="s">
        <v>35</v>
      </c>
      <c r="E312" s="24">
        <f>VLOOKUP(C312,'[1]2012_2020_Restoration_Priority'!B:D,2,FALSE)</f>
        <v>1</v>
      </c>
      <c r="F312" s="25" t="str">
        <f>VLOOKUP(C312,'[1]2012_2020_Restoration_Priority'!B:D,3,FALSE)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12" s="18" t="str">
        <f>IFERROR( VLOOKUP(A312,'[1]2021_Restoration'!C:L,3,FALSE), "NA")</f>
        <v>NA</v>
      </c>
      <c r="H312" s="19" t="str">
        <f>IFERROR( VLOOKUP(A312,'[1]2021_Restoration'!C:L,10,FALSE), "NA")</f>
        <v>NA</v>
      </c>
      <c r="I312" s="3" t="str">
        <f>IFERROR( VLOOKUP(A312,'[1]2022_Restoration'!A:J,5,FALSE), "NA")</f>
        <v>NA</v>
      </c>
      <c r="J312" s="3" t="str">
        <f>IFERROR( VLOOKUP(A312,'[1]2022_Restoration'!A:L,11,FALSE), "NA")</f>
        <v>NA</v>
      </c>
      <c r="K312" s="20" t="str">
        <f>IFERROR( VLOOKUP(A312,'[1]2022_Restoration'!A:L,6,FALSE), "NA")</f>
        <v>NA</v>
      </c>
    </row>
    <row r="313" spans="1:11" x14ac:dyDescent="0.25">
      <c r="A313" s="21" t="s">
        <v>780</v>
      </c>
      <c r="B313" s="22" t="s">
        <v>206</v>
      </c>
      <c r="C313" s="22" t="s">
        <v>507</v>
      </c>
      <c r="D313" s="23" t="s">
        <v>35</v>
      </c>
      <c r="E313" s="24">
        <f>VLOOKUP(C313,'[1]2012_2020_Restoration_Priority'!B:D,2,FALSE)</f>
        <v>2</v>
      </c>
      <c r="F313" s="25" t="str">
        <f>VLOOKUP(C313,'[1]2012_2020_Restoration_Priority'!B:D,3,FALSE)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313" s="18" t="str">
        <f>IFERROR( VLOOKUP(A313,'[1]2021_Restoration'!C:L,3,FALSE), "NA")</f>
        <v>NA</v>
      </c>
      <c r="H313" s="19" t="str">
        <f>IFERROR( VLOOKUP(A313,'[1]2021_Restoration'!C:L,10,FALSE), "NA")</f>
        <v>NA</v>
      </c>
      <c r="I313" s="3" t="str">
        <f>IFERROR( VLOOKUP(A313,'[1]2022_Restoration'!A:J,5,FALSE), "NA")</f>
        <v>NA</v>
      </c>
      <c r="J313" s="3" t="str">
        <f>IFERROR( VLOOKUP(A313,'[1]2022_Restoration'!A:L,11,FALSE), "NA")</f>
        <v>NA</v>
      </c>
      <c r="K313" s="20" t="str">
        <f>IFERROR( VLOOKUP(A313,'[1]2022_Restoration'!A:L,6,FALSE), "NA")</f>
        <v>NA</v>
      </c>
    </row>
    <row r="314" spans="1:11" x14ac:dyDescent="0.25">
      <c r="A314" s="21" t="s">
        <v>205</v>
      </c>
      <c r="B314" s="22" t="s">
        <v>206</v>
      </c>
      <c r="C314" s="22" t="s">
        <v>507</v>
      </c>
      <c r="D314" s="23" t="s">
        <v>35</v>
      </c>
      <c r="E314" s="24">
        <f>VLOOKUP(C314,'[1]2012_2020_Restoration_Priority'!B:D,2,FALSE)</f>
        <v>2</v>
      </c>
      <c r="F314" s="25" t="str">
        <f>VLOOKUP(C314,'[1]2012_2020_Restoration_Priority'!B:D,3,FALSE)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314" s="18" t="str">
        <f>IFERROR( VLOOKUP(A314,'[1]2021_Restoration'!C:L,3,FALSE), "NA")</f>
        <v>NA</v>
      </c>
      <c r="H314" s="19" t="str">
        <f>IFERROR( VLOOKUP(A314,'[1]2021_Restoration'!C:L,10,FALSE), "NA")</f>
        <v>NA</v>
      </c>
      <c r="I314" s="3" t="str">
        <f>IFERROR( VLOOKUP(A314,'[1]2022_Restoration'!A:J,5,FALSE), "NA")</f>
        <v>NA</v>
      </c>
      <c r="J314" s="3" t="str">
        <f>IFERROR( VLOOKUP(A314,'[1]2022_Restoration'!A:L,11,FALSE), "NA")</f>
        <v>NA</v>
      </c>
      <c r="K314" s="20" t="str">
        <f>IFERROR( VLOOKUP(A314,'[1]2022_Restoration'!A:L,6,FALSE), "NA")</f>
        <v>NA</v>
      </c>
    </row>
    <row r="315" spans="1:11" x14ac:dyDescent="0.25">
      <c r="A315" s="21" t="s">
        <v>209</v>
      </c>
      <c r="B315" s="22" t="s">
        <v>206</v>
      </c>
      <c r="C315" s="22" t="s">
        <v>507</v>
      </c>
      <c r="D315" s="23" t="s">
        <v>35</v>
      </c>
      <c r="E315" s="24">
        <f>VLOOKUP(C315,'[1]2012_2020_Restoration_Priority'!B:D,2,FALSE)</f>
        <v>2</v>
      </c>
      <c r="F315" s="25" t="str">
        <f>VLOOKUP(C315,'[1]2012_2020_Restoration_Priority'!B:D,3,FALSE)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315" s="18" t="str">
        <f>IFERROR( VLOOKUP(A315,'[1]2021_Restoration'!C:L,3,FALSE), "NA")</f>
        <v>NA</v>
      </c>
      <c r="H315" s="19" t="str">
        <f>IFERROR( VLOOKUP(A315,'[1]2021_Restoration'!C:L,10,FALSE), "NA")</f>
        <v>NA</v>
      </c>
      <c r="I315" s="3" t="str">
        <f>IFERROR( VLOOKUP(A315,'[1]2022_Restoration'!A:J,5,FALSE), "NA")</f>
        <v>NA</v>
      </c>
      <c r="J315" s="3" t="str">
        <f>IFERROR( VLOOKUP(A315,'[1]2022_Restoration'!A:L,11,FALSE), "NA")</f>
        <v>NA</v>
      </c>
      <c r="K315" s="20" t="str">
        <f>IFERROR( VLOOKUP(A315,'[1]2022_Restoration'!A:L,6,FALSE), "NA")</f>
        <v>NA</v>
      </c>
    </row>
    <row r="316" spans="1:11" x14ac:dyDescent="0.25">
      <c r="A316" s="21" t="s">
        <v>212</v>
      </c>
      <c r="B316" s="22" t="s">
        <v>206</v>
      </c>
      <c r="C316" s="22" t="s">
        <v>507</v>
      </c>
      <c r="D316" s="23" t="s">
        <v>35</v>
      </c>
      <c r="E316" s="24">
        <f>VLOOKUP(C316,'[1]2012_2020_Restoration_Priority'!B:D,2,FALSE)</f>
        <v>2</v>
      </c>
      <c r="F316" s="25" t="str">
        <f>VLOOKUP(C316,'[1]2012_2020_Restoration_Priority'!B:D,3,FALSE)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316" s="18" t="str">
        <f>IFERROR( VLOOKUP(A316,'[1]2021_Restoration'!C:L,3,FALSE), "NA")</f>
        <v>NA</v>
      </c>
      <c r="H316" s="19" t="str">
        <f>IFERROR( VLOOKUP(A316,'[1]2021_Restoration'!C:L,10,FALSE), "NA")</f>
        <v>NA</v>
      </c>
      <c r="I316" s="3" t="str">
        <f>IFERROR( VLOOKUP(A316,'[1]2022_Restoration'!A:J,5,FALSE), "NA")</f>
        <v>NA</v>
      </c>
      <c r="J316" s="3" t="str">
        <f>IFERROR( VLOOKUP(A316,'[1]2022_Restoration'!A:L,11,FALSE), "NA")</f>
        <v>NA</v>
      </c>
      <c r="K316" s="20" t="str">
        <f>IFERROR( VLOOKUP(A316,'[1]2022_Restoration'!A:L,6,FALSE), "NA")</f>
        <v>NA</v>
      </c>
    </row>
    <row r="317" spans="1:11" x14ac:dyDescent="0.25">
      <c r="A317" s="21" t="s">
        <v>213</v>
      </c>
      <c r="B317" s="22" t="s">
        <v>206</v>
      </c>
      <c r="C317" s="22" t="s">
        <v>507</v>
      </c>
      <c r="D317" s="23" t="s">
        <v>35</v>
      </c>
      <c r="E317" s="24">
        <f>VLOOKUP(C317,'[1]2012_2020_Restoration_Priority'!B:D,2,FALSE)</f>
        <v>2</v>
      </c>
      <c r="F317" s="25" t="str">
        <f>VLOOKUP(C317,'[1]2012_2020_Restoration_Priority'!B:D,3,FALSE)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317" s="18" t="str">
        <f>IFERROR( VLOOKUP(A317,'[1]2021_Restoration'!C:L,3,FALSE), "NA")</f>
        <v>NA</v>
      </c>
      <c r="H317" s="19" t="str">
        <f>IFERROR( VLOOKUP(A317,'[1]2021_Restoration'!C:L,10,FALSE), "NA")</f>
        <v>NA</v>
      </c>
      <c r="I317" s="3" t="str">
        <f>IFERROR( VLOOKUP(A317,'[1]2022_Restoration'!A:J,5,FALSE), "NA")</f>
        <v>NA</v>
      </c>
      <c r="J317" s="3" t="str">
        <f>IFERROR( VLOOKUP(A317,'[1]2022_Restoration'!A:L,11,FALSE), "NA")</f>
        <v>NA</v>
      </c>
      <c r="K317" s="20" t="str">
        <f>IFERROR( VLOOKUP(A317,'[1]2022_Restoration'!A:L,6,FALSE), "NA")</f>
        <v>NA</v>
      </c>
    </row>
    <row r="318" spans="1:11" x14ac:dyDescent="0.25">
      <c r="A318" s="21" t="s">
        <v>1156</v>
      </c>
      <c r="B318" s="22" t="s">
        <v>206</v>
      </c>
      <c r="C318" s="22" t="s">
        <v>507</v>
      </c>
      <c r="D318" s="23" t="s">
        <v>35</v>
      </c>
      <c r="E318" s="24">
        <f>VLOOKUP(C318,'[1]2012_2020_Restoration_Priority'!B:D,2,FALSE)</f>
        <v>2</v>
      </c>
      <c r="F318" s="25" t="str">
        <f>VLOOKUP(C318,'[1]2012_2020_Restoration_Priority'!B:D,3,FALSE)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318" s="18" t="str">
        <f>IFERROR( VLOOKUP(A318,'[1]2021_Restoration'!C:L,3,FALSE), "NA")</f>
        <v>NA</v>
      </c>
      <c r="H318" s="19" t="str">
        <f>IFERROR( VLOOKUP(A318,'[1]2021_Restoration'!C:L,10,FALSE), "NA")</f>
        <v>NA</v>
      </c>
      <c r="I318" s="3" t="str">
        <f>IFERROR( VLOOKUP(A318,'[1]2022_Restoration'!A:J,5,FALSE), "NA")</f>
        <v>NA</v>
      </c>
      <c r="J318" s="3" t="str">
        <f>IFERROR( VLOOKUP(A318,'[1]2022_Restoration'!A:L,11,FALSE), "NA")</f>
        <v>NA</v>
      </c>
      <c r="K318" s="20" t="str">
        <f>IFERROR( VLOOKUP(A318,'[1]2022_Restoration'!A:L,6,FALSE), "NA")</f>
        <v>NA</v>
      </c>
    </row>
    <row r="319" spans="1:11" x14ac:dyDescent="0.25">
      <c r="A319" s="21" t="s">
        <v>1157</v>
      </c>
      <c r="B319" s="22" t="s">
        <v>1158</v>
      </c>
      <c r="C319" s="22" t="s">
        <v>969</v>
      </c>
      <c r="D319" s="23" t="s">
        <v>66</v>
      </c>
      <c r="E319" s="24">
        <f>VLOOKUP(C319,'[1]2012_2020_Restoration_Priority'!B:D,2,FALSE)</f>
        <v>6</v>
      </c>
      <c r="F319" s="25" t="str">
        <f>VLOOKUP(C319,'[1]2012_2020_Restoration_Priority'!B:D,3,FALSE)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319" s="18" t="str">
        <f>IFERROR( VLOOKUP(A319,'[1]2021_Restoration'!C:L,3,FALSE), "NA")</f>
        <v>NA</v>
      </c>
      <c r="H319" s="19" t="str">
        <f>IFERROR( VLOOKUP(A319,'[1]2021_Restoration'!C:L,10,FALSE), "NA")</f>
        <v>NA</v>
      </c>
      <c r="I319" s="3" t="str">
        <f>IFERROR( VLOOKUP(A319,'[1]2022_Restoration'!A:J,5,FALSE), "NA")</f>
        <v>NA</v>
      </c>
      <c r="J319" s="3" t="str">
        <f>IFERROR( VLOOKUP(A319,'[1]2022_Restoration'!A:L,11,FALSE), "NA")</f>
        <v>NA</v>
      </c>
      <c r="K319" s="20" t="str">
        <f>IFERROR( VLOOKUP(A319,'[1]2022_Restoration'!A:L,6,FALSE), "NA")</f>
        <v>NA</v>
      </c>
    </row>
    <row r="320" spans="1:11" x14ac:dyDescent="0.25">
      <c r="A320" s="21" t="s">
        <v>1159</v>
      </c>
      <c r="B320" s="22" t="s">
        <v>1007</v>
      </c>
      <c r="C320" s="22" t="s">
        <v>932</v>
      </c>
      <c r="D320" s="23" t="s">
        <v>66</v>
      </c>
      <c r="E320" s="24" t="str">
        <f>VLOOKUP(C320,'[1]2012_2020_Restoration_Priority'!B:D,2,FALSE)</f>
        <v>Not a priority at this time</v>
      </c>
      <c r="F320" s="25" t="str">
        <f>VLOOKUP(C320,'[1]2012_2020_Restoration_Priority'!B:D,3,FALSE)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320" s="18" t="str">
        <f>IFERROR( VLOOKUP(A320,'[1]2021_Restoration'!C:L,3,FALSE), "NA")</f>
        <v>NA</v>
      </c>
      <c r="H320" s="19" t="str">
        <f>IFERROR( VLOOKUP(A320,'[1]2021_Restoration'!C:L,10,FALSE), "NA")</f>
        <v>NA</v>
      </c>
      <c r="I320" s="3" t="str">
        <f>IFERROR( VLOOKUP(A320,'[1]2022_Restoration'!A:J,5,FALSE), "NA")</f>
        <v>NA</v>
      </c>
      <c r="J320" s="3" t="str">
        <f>IFERROR( VLOOKUP(A320,'[1]2022_Restoration'!A:L,11,FALSE), "NA")</f>
        <v>NA</v>
      </c>
      <c r="K320" s="20" t="str">
        <f>IFERROR( VLOOKUP(A320,'[1]2022_Restoration'!A:L,6,FALSE), "NA")</f>
        <v>NA</v>
      </c>
    </row>
    <row r="321" spans="1:11" x14ac:dyDescent="0.25">
      <c r="A321" s="21" t="s">
        <v>1160</v>
      </c>
      <c r="B321" s="22" t="s">
        <v>532</v>
      </c>
      <c r="C321" s="22" t="s">
        <v>507</v>
      </c>
      <c r="D321" s="23" t="s">
        <v>35</v>
      </c>
      <c r="E321" s="24">
        <f>VLOOKUP(C321,'[1]2012_2020_Restoration_Priority'!B:D,2,FALSE)</f>
        <v>2</v>
      </c>
      <c r="F321" s="25" t="str">
        <f>VLOOKUP(C321,'[1]2012_2020_Restoration_Priority'!B:D,3,FALSE)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321" s="18" t="str">
        <f>IFERROR( VLOOKUP(A321,'[1]2021_Restoration'!C:L,3,FALSE), "NA")</f>
        <v>NA</v>
      </c>
      <c r="H321" s="19" t="str">
        <f>IFERROR( VLOOKUP(A321,'[1]2021_Restoration'!C:L,10,FALSE), "NA")</f>
        <v>NA</v>
      </c>
      <c r="I321" s="3" t="str">
        <f>IFERROR( VLOOKUP(A321,'[1]2022_Restoration'!A:J,5,FALSE), "NA")</f>
        <v>NA</v>
      </c>
      <c r="J321" s="3" t="str">
        <f>IFERROR( VLOOKUP(A321,'[1]2022_Restoration'!A:L,11,FALSE), "NA")</f>
        <v>NA</v>
      </c>
      <c r="K321" s="20" t="str">
        <f>IFERROR( VLOOKUP(A321,'[1]2022_Restoration'!A:L,6,FALSE), "NA")</f>
        <v>NA</v>
      </c>
    </row>
    <row r="322" spans="1:11" x14ac:dyDescent="0.25">
      <c r="A322" s="21" t="s">
        <v>782</v>
      </c>
      <c r="B322" s="22" t="s">
        <v>216</v>
      </c>
      <c r="C322" s="22" t="s">
        <v>1058</v>
      </c>
      <c r="D322" s="23" t="s">
        <v>66</v>
      </c>
      <c r="E322" s="24" t="str">
        <f>VLOOKUP(C322,'[1]2012_2020_Restoration_Priority'!B:D,2,FALSE)</f>
        <v>Not a priority at this time</v>
      </c>
      <c r="F322" s="25" t="str">
        <f>VLOOKUP(C322,'[1]2012_2020_Restoration_Priority'!B:D,3,FALSE)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322" s="18" t="str">
        <f>IFERROR( VLOOKUP(A322,'[1]2021_Restoration'!C:L,3,FALSE), "NA")</f>
        <v>NA</v>
      </c>
      <c r="H322" s="19" t="str">
        <f>IFERROR( VLOOKUP(A322,'[1]2021_Restoration'!C:L,10,FALSE), "NA")</f>
        <v>NA</v>
      </c>
      <c r="I322" s="3" t="str">
        <f>IFERROR( VLOOKUP(A322,'[1]2022_Restoration'!A:J,5,FALSE), "NA")</f>
        <v>NA</v>
      </c>
      <c r="J322" s="3" t="str">
        <f>IFERROR( VLOOKUP(A322,'[1]2022_Restoration'!A:L,11,FALSE), "NA")</f>
        <v>NA</v>
      </c>
      <c r="K322" s="20" t="str">
        <f>IFERROR( VLOOKUP(A322,'[1]2022_Restoration'!A:L,6,FALSE), "NA")</f>
        <v>NA</v>
      </c>
    </row>
    <row r="323" spans="1:11" x14ac:dyDescent="0.25">
      <c r="A323" s="21" t="s">
        <v>215</v>
      </c>
      <c r="B323" s="22" t="s">
        <v>216</v>
      </c>
      <c r="C323" s="22" t="s">
        <v>1058</v>
      </c>
      <c r="D323" s="23" t="s">
        <v>66</v>
      </c>
      <c r="E323" s="24" t="str">
        <f>VLOOKUP(C323,'[1]2012_2020_Restoration_Priority'!B:D,2,FALSE)</f>
        <v>Not a priority at this time</v>
      </c>
      <c r="F323" s="25" t="str">
        <f>VLOOKUP(C323,'[1]2012_2020_Restoration_Priority'!B:D,3,FALSE)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323" s="18" t="str">
        <f>IFERROR( VLOOKUP(A323,'[1]2021_Restoration'!C:L,3,FALSE), "NA")</f>
        <v>NA</v>
      </c>
      <c r="H323" s="19" t="str">
        <f>IFERROR( VLOOKUP(A323,'[1]2021_Restoration'!C:L,10,FALSE), "NA")</f>
        <v>NA</v>
      </c>
      <c r="I323" s="3" t="str">
        <f>IFERROR( VLOOKUP(A323,'[1]2022_Restoration'!A:J,5,FALSE), "NA")</f>
        <v>NA</v>
      </c>
      <c r="J323" s="3" t="str">
        <f>IFERROR( VLOOKUP(A323,'[1]2022_Restoration'!A:L,11,FALSE), "NA")</f>
        <v>NA</v>
      </c>
      <c r="K323" s="20" t="str">
        <f>IFERROR( VLOOKUP(A323,'[1]2022_Restoration'!A:L,6,FALSE), "NA")</f>
        <v>NA</v>
      </c>
    </row>
    <row r="324" spans="1:11" x14ac:dyDescent="0.25">
      <c r="A324" s="21" t="s">
        <v>221</v>
      </c>
      <c r="B324" s="22" t="s">
        <v>216</v>
      </c>
      <c r="C324" s="22" t="s">
        <v>1058</v>
      </c>
      <c r="D324" s="23" t="s">
        <v>66</v>
      </c>
      <c r="E324" s="24" t="str">
        <f>VLOOKUP(C324,'[1]2012_2020_Restoration_Priority'!B:D,2,FALSE)</f>
        <v>Not a priority at this time</v>
      </c>
      <c r="F324" s="25" t="str">
        <f>VLOOKUP(C324,'[1]2012_2020_Restoration_Priority'!B:D,3,FALSE)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324" s="18" t="str">
        <f>IFERROR( VLOOKUP(A324,'[1]2021_Restoration'!C:L,3,FALSE), "NA")</f>
        <v>NA</v>
      </c>
      <c r="H324" s="19" t="str">
        <f>IFERROR( VLOOKUP(A324,'[1]2021_Restoration'!C:L,10,FALSE), "NA")</f>
        <v>NA</v>
      </c>
      <c r="I324" s="3" t="str">
        <f>IFERROR( VLOOKUP(A324,'[1]2022_Restoration'!A:J,5,FALSE), "NA")</f>
        <v>NA</v>
      </c>
      <c r="J324" s="3" t="str">
        <f>IFERROR( VLOOKUP(A324,'[1]2022_Restoration'!A:L,11,FALSE), "NA")</f>
        <v>NA</v>
      </c>
      <c r="K324" s="20" t="str">
        <f>IFERROR( VLOOKUP(A324,'[1]2022_Restoration'!A:L,6,FALSE), "NA")</f>
        <v>NA</v>
      </c>
    </row>
    <row r="325" spans="1:11" x14ac:dyDescent="0.25">
      <c r="A325" s="21" t="s">
        <v>224</v>
      </c>
      <c r="B325" s="22" t="s">
        <v>216</v>
      </c>
      <c r="C325" s="22" t="s">
        <v>1058</v>
      </c>
      <c r="D325" s="23" t="s">
        <v>66</v>
      </c>
      <c r="E325" s="24" t="str">
        <f>VLOOKUP(C325,'[1]2012_2020_Restoration_Priority'!B:D,2,FALSE)</f>
        <v>Not a priority at this time</v>
      </c>
      <c r="F325" s="25" t="str">
        <f>VLOOKUP(C325,'[1]2012_2020_Restoration_Priority'!B:D,3,FALSE)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325" s="18" t="str">
        <f>IFERROR( VLOOKUP(A325,'[1]2021_Restoration'!C:L,3,FALSE), "NA")</f>
        <v>NA</v>
      </c>
      <c r="H325" s="19" t="str">
        <f>IFERROR( VLOOKUP(A325,'[1]2021_Restoration'!C:L,10,FALSE), "NA")</f>
        <v>NA</v>
      </c>
      <c r="I325" s="3" t="str">
        <f>IFERROR( VLOOKUP(A325,'[1]2022_Restoration'!A:J,5,FALSE), "NA")</f>
        <v>NA</v>
      </c>
      <c r="J325" s="3" t="str">
        <f>IFERROR( VLOOKUP(A325,'[1]2022_Restoration'!A:L,11,FALSE), "NA")</f>
        <v>NA</v>
      </c>
      <c r="K325" s="20" t="str">
        <f>IFERROR( VLOOKUP(A325,'[1]2022_Restoration'!A:L,6,FALSE), "NA")</f>
        <v>NA</v>
      </c>
    </row>
    <row r="326" spans="1:11" x14ac:dyDescent="0.25">
      <c r="A326" s="21" t="s">
        <v>227</v>
      </c>
      <c r="B326" s="22" t="s">
        <v>216</v>
      </c>
      <c r="C326" s="22" t="s">
        <v>1058</v>
      </c>
      <c r="D326" s="23" t="s">
        <v>66</v>
      </c>
      <c r="E326" s="24" t="str">
        <f>VLOOKUP(C326,'[1]2012_2020_Restoration_Priority'!B:D,2,FALSE)</f>
        <v>Not a priority at this time</v>
      </c>
      <c r="F326" s="25" t="str">
        <f>VLOOKUP(C326,'[1]2012_2020_Restoration_Priority'!B:D,3,FALSE)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326" s="18" t="str">
        <f>IFERROR( VLOOKUP(A326,'[1]2021_Restoration'!C:L,3,FALSE), "NA")</f>
        <v>NA</v>
      </c>
      <c r="H326" s="19" t="str">
        <f>IFERROR( VLOOKUP(A326,'[1]2021_Restoration'!C:L,10,FALSE), "NA")</f>
        <v>NA</v>
      </c>
      <c r="I326" s="3" t="str">
        <f>IFERROR( VLOOKUP(A326,'[1]2022_Restoration'!A:J,5,FALSE), "NA")</f>
        <v>NA</v>
      </c>
      <c r="J326" s="3" t="str">
        <f>IFERROR( VLOOKUP(A326,'[1]2022_Restoration'!A:L,11,FALSE), "NA")</f>
        <v>NA</v>
      </c>
      <c r="K326" s="20" t="str">
        <f>IFERROR( VLOOKUP(A326,'[1]2022_Restoration'!A:L,6,FALSE), "NA")</f>
        <v>NA</v>
      </c>
    </row>
    <row r="327" spans="1:11" x14ac:dyDescent="0.25">
      <c r="A327" s="21" t="s">
        <v>231</v>
      </c>
      <c r="B327" s="22" t="s">
        <v>216</v>
      </c>
      <c r="C327" s="22" t="s">
        <v>1058</v>
      </c>
      <c r="D327" s="23" t="s">
        <v>66</v>
      </c>
      <c r="E327" s="24" t="str">
        <f>VLOOKUP(C327,'[1]2012_2020_Restoration_Priority'!B:D,2,FALSE)</f>
        <v>Not a priority at this time</v>
      </c>
      <c r="F327" s="25" t="str">
        <f>VLOOKUP(C327,'[1]2012_2020_Restoration_Priority'!B:D,3,FALSE)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327" s="18" t="str">
        <f>IFERROR( VLOOKUP(A327,'[1]2021_Restoration'!C:L,3,FALSE), "NA")</f>
        <v>NA</v>
      </c>
      <c r="H327" s="19" t="str">
        <f>IFERROR( VLOOKUP(A327,'[1]2021_Restoration'!C:L,10,FALSE), "NA")</f>
        <v>NA</v>
      </c>
      <c r="I327" s="3" t="str">
        <f>IFERROR( VLOOKUP(A327,'[1]2022_Restoration'!A:J,5,FALSE), "NA")</f>
        <v>NA</v>
      </c>
      <c r="J327" s="3" t="str">
        <f>IFERROR( VLOOKUP(A327,'[1]2022_Restoration'!A:L,11,FALSE), "NA")</f>
        <v>NA</v>
      </c>
      <c r="K327" s="20" t="str">
        <f>IFERROR( VLOOKUP(A327,'[1]2022_Restoration'!A:L,6,FALSE), "NA")</f>
        <v>NA</v>
      </c>
    </row>
    <row r="328" spans="1:11" x14ac:dyDescent="0.25">
      <c r="A328" s="21" t="s">
        <v>1161</v>
      </c>
      <c r="B328" s="22" t="s">
        <v>1162</v>
      </c>
      <c r="C328" s="22" t="s">
        <v>1058</v>
      </c>
      <c r="D328" s="23" t="s">
        <v>66</v>
      </c>
      <c r="E328" s="24" t="str">
        <f>VLOOKUP(C328,'[1]2012_2020_Restoration_Priority'!B:D,2,FALSE)</f>
        <v>Not a priority at this time</v>
      </c>
      <c r="F328" s="25" t="str">
        <f>VLOOKUP(C328,'[1]2012_2020_Restoration_Priority'!B:D,3,FALSE)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328" s="18" t="str">
        <f>IFERROR( VLOOKUP(A328,'[1]2021_Restoration'!C:L,3,FALSE), "NA")</f>
        <v>NA</v>
      </c>
      <c r="H328" s="19" t="str">
        <f>IFERROR( VLOOKUP(A328,'[1]2021_Restoration'!C:L,10,FALSE), "NA")</f>
        <v>NA</v>
      </c>
      <c r="I328" s="3" t="str">
        <f>IFERROR( VLOOKUP(A328,'[1]2022_Restoration'!A:J,5,FALSE), "NA")</f>
        <v>NA</v>
      </c>
      <c r="J328" s="3" t="str">
        <f>IFERROR( VLOOKUP(A328,'[1]2022_Restoration'!A:L,11,FALSE), "NA")</f>
        <v>NA</v>
      </c>
      <c r="K328" s="20" t="str">
        <f>IFERROR( VLOOKUP(A328,'[1]2022_Restoration'!A:L,6,FALSE), "NA")</f>
        <v>NA</v>
      </c>
    </row>
    <row r="329" spans="1:11" x14ac:dyDescent="0.25">
      <c r="A329" s="21" t="s">
        <v>1163</v>
      </c>
      <c r="B329" s="22" t="s">
        <v>1057</v>
      </c>
      <c r="C329" s="22" t="s">
        <v>1058</v>
      </c>
      <c r="D329" s="23" t="s">
        <v>66</v>
      </c>
      <c r="E329" s="24" t="str">
        <f>VLOOKUP(C329,'[1]2012_2020_Restoration_Priority'!B:D,2,FALSE)</f>
        <v>Not a priority at this time</v>
      </c>
      <c r="F329" s="25" t="str">
        <f>VLOOKUP(C329,'[1]2012_2020_Restoration_Priority'!B:D,3,FALSE)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329" s="18" t="str">
        <f>IFERROR( VLOOKUP(A329,'[1]2021_Restoration'!C:L,3,FALSE), "NA")</f>
        <v>NA</v>
      </c>
      <c r="H329" s="19" t="str">
        <f>IFERROR( VLOOKUP(A329,'[1]2021_Restoration'!C:L,10,FALSE), "NA")</f>
        <v>NA</v>
      </c>
      <c r="I329" s="3" t="str">
        <f>IFERROR( VLOOKUP(A329,'[1]2022_Restoration'!A:J,5,FALSE), "NA")</f>
        <v>NA</v>
      </c>
      <c r="J329" s="3" t="str">
        <f>IFERROR( VLOOKUP(A329,'[1]2022_Restoration'!A:L,11,FALSE), "NA")</f>
        <v>NA</v>
      </c>
      <c r="K329" s="20" t="str">
        <f>IFERROR( VLOOKUP(A329,'[1]2022_Restoration'!A:L,6,FALSE), "NA")</f>
        <v>NA</v>
      </c>
    </row>
    <row r="330" spans="1:11" x14ac:dyDescent="0.25">
      <c r="A330" s="21" t="s">
        <v>1164</v>
      </c>
      <c r="B330" s="22" t="s">
        <v>1057</v>
      </c>
      <c r="C330" s="22" t="s">
        <v>1058</v>
      </c>
      <c r="D330" s="23" t="s">
        <v>66</v>
      </c>
      <c r="E330" s="24" t="str">
        <f>VLOOKUP(C330,'[1]2012_2020_Restoration_Priority'!B:D,2,FALSE)</f>
        <v>Not a priority at this time</v>
      </c>
      <c r="F330" s="25" t="str">
        <f>VLOOKUP(C330,'[1]2012_2020_Restoration_Priority'!B:D,3,FALSE)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330" s="18" t="str">
        <f>IFERROR( VLOOKUP(A330,'[1]2021_Restoration'!C:L,3,FALSE), "NA")</f>
        <v>NA</v>
      </c>
      <c r="H330" s="19" t="str">
        <f>IFERROR( VLOOKUP(A330,'[1]2021_Restoration'!C:L,10,FALSE), "NA")</f>
        <v>NA</v>
      </c>
      <c r="I330" s="3" t="str">
        <f>IFERROR( VLOOKUP(A330,'[1]2022_Restoration'!A:J,5,FALSE), "NA")</f>
        <v>NA</v>
      </c>
      <c r="J330" s="3" t="str">
        <f>IFERROR( VLOOKUP(A330,'[1]2022_Restoration'!A:L,11,FALSE), "NA")</f>
        <v>NA</v>
      </c>
      <c r="K330" s="20" t="str">
        <f>IFERROR( VLOOKUP(A330,'[1]2022_Restoration'!A:L,6,FALSE), "NA")</f>
        <v>NA</v>
      </c>
    </row>
    <row r="331" spans="1:11" x14ac:dyDescent="0.25">
      <c r="A331" s="21" t="s">
        <v>1165</v>
      </c>
      <c r="B331" s="22" t="s">
        <v>216</v>
      </c>
      <c r="C331" s="22" t="s">
        <v>1058</v>
      </c>
      <c r="D331" s="23" t="s">
        <v>66</v>
      </c>
      <c r="E331" s="24" t="str">
        <f>VLOOKUP(C331,'[1]2012_2020_Restoration_Priority'!B:D,2,FALSE)</f>
        <v>Not a priority at this time</v>
      </c>
      <c r="F331" s="25" t="str">
        <f>VLOOKUP(C331,'[1]2012_2020_Restoration_Priority'!B:D,3,FALSE)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331" s="18" t="str">
        <f>IFERROR( VLOOKUP(A331,'[1]2021_Restoration'!C:L,3,FALSE), "NA")</f>
        <v>NA</v>
      </c>
      <c r="H331" s="19" t="str">
        <f>IFERROR( VLOOKUP(A331,'[1]2021_Restoration'!C:L,10,FALSE), "NA")</f>
        <v>NA</v>
      </c>
      <c r="I331" s="3" t="str">
        <f>IFERROR( VLOOKUP(A331,'[1]2022_Restoration'!A:J,5,FALSE), "NA")</f>
        <v>NA</v>
      </c>
      <c r="J331" s="3" t="str">
        <f>IFERROR( VLOOKUP(A331,'[1]2022_Restoration'!A:L,11,FALSE), "NA")</f>
        <v>NA</v>
      </c>
      <c r="K331" s="20" t="str">
        <f>IFERROR( VLOOKUP(A331,'[1]2022_Restoration'!A:L,6,FALSE), "NA")</f>
        <v>NA</v>
      </c>
    </row>
    <row r="332" spans="1:11" x14ac:dyDescent="0.25">
      <c r="A332" s="21" t="s">
        <v>1166</v>
      </c>
      <c r="B332" s="22" t="s">
        <v>1167</v>
      </c>
      <c r="C332" s="22" t="s">
        <v>1032</v>
      </c>
      <c r="D332" s="23" t="s">
        <v>35</v>
      </c>
      <c r="E332" s="24" t="str">
        <f>VLOOKUP(C332,'[1]2012_2020_Restoration_Priority'!B:D,2,FALSE)</f>
        <v>Not a priority at this time</v>
      </c>
      <c r="F332" s="25" t="str">
        <f>VLOOKUP(C332,'[1]2012_2020_Restoration_Priority'!B:D,3,FALSE)</f>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
      <c r="G332" s="18" t="str">
        <f>IFERROR( VLOOKUP(A332,'[1]2021_Restoration'!C:L,3,FALSE), "NA")</f>
        <v>NA</v>
      </c>
      <c r="H332" s="19" t="str">
        <f>IFERROR( VLOOKUP(A332,'[1]2021_Restoration'!C:L,10,FALSE), "NA")</f>
        <v>NA</v>
      </c>
      <c r="I332" s="3" t="str">
        <f>IFERROR( VLOOKUP(A332,'[1]2022_Restoration'!A:J,5,FALSE), "NA")</f>
        <v>NA</v>
      </c>
      <c r="J332" s="3" t="str">
        <f>IFERROR( VLOOKUP(A332,'[1]2022_Restoration'!A:L,11,FALSE), "NA")</f>
        <v>NA</v>
      </c>
      <c r="K332" s="20" t="str">
        <f>IFERROR( VLOOKUP(A332,'[1]2022_Restoration'!A:L,6,FALSE), "NA")</f>
        <v>NA</v>
      </c>
    </row>
    <row r="333" spans="1:11" x14ac:dyDescent="0.25">
      <c r="A333" s="21" t="s">
        <v>1168</v>
      </c>
      <c r="B333" s="22" t="s">
        <v>1167</v>
      </c>
      <c r="C333" s="22" t="s">
        <v>1032</v>
      </c>
      <c r="D333" s="23" t="s">
        <v>35</v>
      </c>
      <c r="E333" s="24" t="str">
        <f>VLOOKUP(C333,'[1]2012_2020_Restoration_Priority'!B:D,2,FALSE)</f>
        <v>Not a priority at this time</v>
      </c>
      <c r="F333" s="25" t="str">
        <f>VLOOKUP(C333,'[1]2012_2020_Restoration_Priority'!B:D,3,FALSE)</f>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
      <c r="G333" s="18" t="str">
        <f>IFERROR( VLOOKUP(A333,'[1]2021_Restoration'!C:L,3,FALSE), "NA")</f>
        <v>NA</v>
      </c>
      <c r="H333" s="19" t="str">
        <f>IFERROR( VLOOKUP(A333,'[1]2021_Restoration'!C:L,10,FALSE), "NA")</f>
        <v>NA</v>
      </c>
      <c r="I333" s="3" t="str">
        <f>IFERROR( VLOOKUP(A333,'[1]2022_Restoration'!A:J,5,FALSE), "NA")</f>
        <v>NA</v>
      </c>
      <c r="J333" s="3" t="str">
        <f>IFERROR( VLOOKUP(A333,'[1]2022_Restoration'!A:L,11,FALSE), "NA")</f>
        <v>NA</v>
      </c>
      <c r="K333" s="20" t="str">
        <f>IFERROR( VLOOKUP(A333,'[1]2022_Restoration'!A:L,6,FALSE), "NA")</f>
        <v>NA</v>
      </c>
    </row>
    <row r="334" spans="1:11" x14ac:dyDescent="0.25">
      <c r="A334" s="21" t="s">
        <v>1169</v>
      </c>
      <c r="B334" s="22" t="s">
        <v>1167</v>
      </c>
      <c r="C334" s="22" t="s">
        <v>1032</v>
      </c>
      <c r="D334" s="23" t="s">
        <v>35</v>
      </c>
      <c r="E334" s="24" t="str">
        <f>VLOOKUP(C334,'[1]2012_2020_Restoration_Priority'!B:D,2,FALSE)</f>
        <v>Not a priority at this time</v>
      </c>
      <c r="F334" s="25" t="str">
        <f>VLOOKUP(C334,'[1]2012_2020_Restoration_Priority'!B:D,3,FALSE)</f>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
      <c r="G334" s="18" t="str">
        <f>IFERROR( VLOOKUP(A334,'[1]2021_Restoration'!C:L,3,FALSE), "NA")</f>
        <v>NA</v>
      </c>
      <c r="H334" s="19" t="str">
        <f>IFERROR( VLOOKUP(A334,'[1]2021_Restoration'!C:L,10,FALSE), "NA")</f>
        <v>NA</v>
      </c>
      <c r="I334" s="3" t="str">
        <f>IFERROR( VLOOKUP(A334,'[1]2022_Restoration'!A:J,5,FALSE), "NA")</f>
        <v>NA</v>
      </c>
      <c r="J334" s="3" t="str">
        <f>IFERROR( VLOOKUP(A334,'[1]2022_Restoration'!A:L,11,FALSE), "NA")</f>
        <v>NA</v>
      </c>
      <c r="K334" s="20" t="str">
        <f>IFERROR( VLOOKUP(A334,'[1]2022_Restoration'!A:L,6,FALSE), "NA")</f>
        <v>NA</v>
      </c>
    </row>
    <row r="335" spans="1:11" x14ac:dyDescent="0.25">
      <c r="A335" s="21" t="s">
        <v>1170</v>
      </c>
      <c r="B335" s="22" t="s">
        <v>1167</v>
      </c>
      <c r="C335" s="22" t="s">
        <v>1032</v>
      </c>
      <c r="D335" s="23" t="s">
        <v>35</v>
      </c>
      <c r="E335" s="24" t="str">
        <f>VLOOKUP(C335,'[1]2012_2020_Restoration_Priority'!B:D,2,FALSE)</f>
        <v>Not a priority at this time</v>
      </c>
      <c r="F335" s="25" t="str">
        <f>VLOOKUP(C335,'[1]2012_2020_Restoration_Priority'!B:D,3,FALSE)</f>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
      <c r="G335" s="18" t="str">
        <f>IFERROR( VLOOKUP(A335,'[1]2021_Restoration'!C:L,3,FALSE), "NA")</f>
        <v>NA</v>
      </c>
      <c r="H335" s="19" t="str">
        <f>IFERROR( VLOOKUP(A335,'[1]2021_Restoration'!C:L,10,FALSE), "NA")</f>
        <v>NA</v>
      </c>
      <c r="I335" s="3" t="str">
        <f>IFERROR( VLOOKUP(A335,'[1]2022_Restoration'!A:J,5,FALSE), "NA")</f>
        <v>NA</v>
      </c>
      <c r="J335" s="3" t="str">
        <f>IFERROR( VLOOKUP(A335,'[1]2022_Restoration'!A:L,11,FALSE), "NA")</f>
        <v>NA</v>
      </c>
      <c r="K335" s="20" t="str">
        <f>IFERROR( VLOOKUP(A335,'[1]2022_Restoration'!A:L,6,FALSE), "NA")</f>
        <v>NA</v>
      </c>
    </row>
    <row r="336" spans="1:11" x14ac:dyDescent="0.25">
      <c r="A336" s="21" t="s">
        <v>1171</v>
      </c>
      <c r="B336" s="22" t="s">
        <v>1167</v>
      </c>
      <c r="C336" s="22" t="s">
        <v>1032</v>
      </c>
      <c r="D336" s="23" t="s">
        <v>35</v>
      </c>
      <c r="E336" s="24" t="str">
        <f>VLOOKUP(C336,'[1]2012_2020_Restoration_Priority'!B:D,2,FALSE)</f>
        <v>Not a priority at this time</v>
      </c>
      <c r="F336" s="25" t="str">
        <f>VLOOKUP(C336,'[1]2012_2020_Restoration_Priority'!B:D,3,FALSE)</f>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
      <c r="G336" s="18" t="str">
        <f>IFERROR( VLOOKUP(A336,'[1]2021_Restoration'!C:L,3,FALSE), "NA")</f>
        <v>NA</v>
      </c>
      <c r="H336" s="19" t="str">
        <f>IFERROR( VLOOKUP(A336,'[1]2021_Restoration'!C:L,10,FALSE), "NA")</f>
        <v>NA</v>
      </c>
      <c r="I336" s="3" t="str">
        <f>IFERROR( VLOOKUP(A336,'[1]2022_Restoration'!A:J,5,FALSE), "NA")</f>
        <v>NA</v>
      </c>
      <c r="J336" s="3" t="str">
        <f>IFERROR( VLOOKUP(A336,'[1]2022_Restoration'!A:L,11,FALSE), "NA")</f>
        <v>NA</v>
      </c>
      <c r="K336" s="20" t="str">
        <f>IFERROR( VLOOKUP(A336,'[1]2022_Restoration'!A:L,6,FALSE), "NA")</f>
        <v>NA</v>
      </c>
    </row>
    <row r="337" spans="1:11" x14ac:dyDescent="0.25">
      <c r="A337" s="21" t="s">
        <v>1172</v>
      </c>
      <c r="B337" s="22" t="s">
        <v>1167</v>
      </c>
      <c r="C337" s="22" t="s">
        <v>1032</v>
      </c>
      <c r="D337" s="23" t="s">
        <v>35</v>
      </c>
      <c r="E337" s="24" t="str">
        <f>VLOOKUP(C337,'[1]2012_2020_Restoration_Priority'!B:D,2,FALSE)</f>
        <v>Not a priority at this time</v>
      </c>
      <c r="F337" s="25" t="str">
        <f>VLOOKUP(C337,'[1]2012_2020_Restoration_Priority'!B:D,3,FALSE)</f>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
      <c r="G337" s="18" t="str">
        <f>IFERROR( VLOOKUP(A337,'[1]2021_Restoration'!C:L,3,FALSE), "NA")</f>
        <v>NA</v>
      </c>
      <c r="H337" s="19" t="str">
        <f>IFERROR( VLOOKUP(A337,'[1]2021_Restoration'!C:L,10,FALSE), "NA")</f>
        <v>NA</v>
      </c>
      <c r="I337" s="3" t="str">
        <f>IFERROR( VLOOKUP(A337,'[1]2022_Restoration'!A:J,5,FALSE), "NA")</f>
        <v>NA</v>
      </c>
      <c r="J337" s="3" t="str">
        <f>IFERROR( VLOOKUP(A337,'[1]2022_Restoration'!A:L,11,FALSE), "NA")</f>
        <v>NA</v>
      </c>
      <c r="K337" s="20" t="str">
        <f>IFERROR( VLOOKUP(A337,'[1]2022_Restoration'!A:L,6,FALSE), "NA")</f>
        <v>NA</v>
      </c>
    </row>
    <row r="338" spans="1:11" x14ac:dyDescent="0.25">
      <c r="A338" s="21" t="s">
        <v>1173</v>
      </c>
      <c r="B338" s="22" t="s">
        <v>1035</v>
      </c>
      <c r="C338" s="22" t="s">
        <v>1018</v>
      </c>
      <c r="D338" s="23" t="s">
        <v>35</v>
      </c>
      <c r="E338" s="24">
        <f>VLOOKUP(C338,'[1]2012_2020_Restoration_Priority'!B:D,2,FALSE)</f>
        <v>4</v>
      </c>
      <c r="F338" s="25" t="str">
        <f>VLOOKUP(C338,'[1]2012_2020_Restoration_Priority'!B:D,3,FALSE)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38" s="18" t="str">
        <f>IFERROR( VLOOKUP(A338,'[1]2021_Restoration'!C:L,3,FALSE), "NA")</f>
        <v>NA</v>
      </c>
      <c r="H338" s="19" t="str">
        <f>IFERROR( VLOOKUP(A338,'[1]2021_Restoration'!C:L,10,FALSE), "NA")</f>
        <v>NA</v>
      </c>
      <c r="I338" s="3" t="str">
        <f>IFERROR( VLOOKUP(A338,'[1]2022_Restoration'!A:J,5,FALSE), "NA")</f>
        <v>NA</v>
      </c>
      <c r="J338" s="3" t="str">
        <f>IFERROR( VLOOKUP(A338,'[1]2022_Restoration'!A:L,11,FALSE), "NA")</f>
        <v>NA</v>
      </c>
      <c r="K338" s="20" t="str">
        <f>IFERROR( VLOOKUP(A338,'[1]2022_Restoration'!A:L,6,FALSE), "NA")</f>
        <v>NA</v>
      </c>
    </row>
    <row r="339" spans="1:11" x14ac:dyDescent="0.25">
      <c r="A339" s="21" t="s">
        <v>1174</v>
      </c>
      <c r="B339" s="22" t="s">
        <v>1031</v>
      </c>
      <c r="C339" s="22" t="s">
        <v>1032</v>
      </c>
      <c r="D339" s="23" t="s">
        <v>35</v>
      </c>
      <c r="E339" s="24" t="str">
        <f>VLOOKUP(C339,'[1]2012_2020_Restoration_Priority'!B:D,2,FALSE)</f>
        <v>Not a priority at this time</v>
      </c>
      <c r="F339" s="25" t="str">
        <f>VLOOKUP(C339,'[1]2012_2020_Restoration_Priority'!B:D,3,FALSE)</f>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
      <c r="G339" s="18" t="str">
        <f>IFERROR( VLOOKUP(A339,'[1]2021_Restoration'!C:L,3,FALSE), "NA")</f>
        <v>NA</v>
      </c>
      <c r="H339" s="19" t="str">
        <f>IFERROR( VLOOKUP(A339,'[1]2021_Restoration'!C:L,10,FALSE), "NA")</f>
        <v>NA</v>
      </c>
      <c r="I339" s="3" t="str">
        <f>IFERROR( VLOOKUP(A339,'[1]2022_Restoration'!A:J,5,FALSE), "NA")</f>
        <v>NA</v>
      </c>
      <c r="J339" s="3" t="str">
        <f>IFERROR( VLOOKUP(A339,'[1]2022_Restoration'!A:L,11,FALSE), "NA")</f>
        <v>NA</v>
      </c>
      <c r="K339" s="20" t="str">
        <f>IFERROR( VLOOKUP(A339,'[1]2022_Restoration'!A:L,6,FALSE), "NA")</f>
        <v>NA</v>
      </c>
    </row>
    <row r="340" spans="1:11" x14ac:dyDescent="0.25">
      <c r="A340" s="21" t="s">
        <v>1175</v>
      </c>
      <c r="B340" s="22" t="s">
        <v>1031</v>
      </c>
      <c r="C340" s="22" t="s">
        <v>1032</v>
      </c>
      <c r="D340" s="23" t="s">
        <v>35</v>
      </c>
      <c r="E340" s="24" t="str">
        <f>VLOOKUP(C340,'[1]2012_2020_Restoration_Priority'!B:D,2,FALSE)</f>
        <v>Not a priority at this time</v>
      </c>
      <c r="F340" s="25" t="str">
        <f>VLOOKUP(C340,'[1]2012_2020_Restoration_Priority'!B:D,3,FALSE)</f>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
      <c r="G340" s="18" t="str">
        <f>IFERROR( VLOOKUP(A340,'[1]2021_Restoration'!C:L,3,FALSE), "NA")</f>
        <v>NA</v>
      </c>
      <c r="H340" s="19" t="str">
        <f>IFERROR( VLOOKUP(A340,'[1]2021_Restoration'!C:L,10,FALSE), "NA")</f>
        <v>NA</v>
      </c>
      <c r="I340" s="3" t="str">
        <f>IFERROR( VLOOKUP(A340,'[1]2022_Restoration'!A:J,5,FALSE), "NA")</f>
        <v>NA</v>
      </c>
      <c r="J340" s="3" t="str">
        <f>IFERROR( VLOOKUP(A340,'[1]2022_Restoration'!A:L,11,FALSE), "NA")</f>
        <v>NA</v>
      </c>
      <c r="K340" s="20" t="str">
        <f>IFERROR( VLOOKUP(A340,'[1]2022_Restoration'!A:L,6,FALSE), "NA")</f>
        <v>NA</v>
      </c>
    </row>
    <row r="341" spans="1:11" x14ac:dyDescent="0.25">
      <c r="A341" s="21" t="s">
        <v>234</v>
      </c>
      <c r="B341" s="22" t="s">
        <v>235</v>
      </c>
      <c r="C341" s="22" t="s">
        <v>1176</v>
      </c>
      <c r="D341" s="23" t="s">
        <v>4</v>
      </c>
      <c r="E341" s="24">
        <f>VLOOKUP(C341,'[1]2012_2020_Restoration_Priority'!B:D,2,FALSE)</f>
        <v>2</v>
      </c>
      <c r="F341" s="25" t="str">
        <f>VLOOKUP(C341,'[1]2012_2020_Restoration_Priority'!B:D,3,FALSE)</f>
        <v xml:space="preserve">1. Water Quantity (Decreased Water Quantity): Continue to work with irrigation user group to change POD to Okanogan River
2. Sediment Conditions (decreased Sediment Quantity and quality): Install instream structures to create pool habitat, modify velocity in localized reaches, develop down-welling sites, and potentially recruit spawning-sized gravel.  
3. Channel Structure and Form (Instream Structural Complexity): Install instream structures to create pool habitat, modify velocity in localized reaches, develop down-welling sites, and potentially recruit spawning-sized gravel.   
4. Riparian Condition: Plant trees and protect from livestock to jump start riparian recolonization
 </v>
      </c>
      <c r="G341" s="18" t="str">
        <f>IFERROR( VLOOKUP(A341,'[1]2021_Restoration'!C:L,3,FALSE), "NA")</f>
        <v>NA</v>
      </c>
      <c r="H341" s="19" t="str">
        <f>IFERROR( VLOOKUP(A341,'[1]2021_Restoration'!C:L,10,FALSE), "NA")</f>
        <v>NA</v>
      </c>
      <c r="I341" s="3">
        <f>IFERROR( VLOOKUP(A341,'[1]2022_Restoration'!A:J,5,FALSE), "NA")</f>
        <v>2</v>
      </c>
      <c r="J341" s="3" t="str">
        <f>IFERROR( VLOOKUP(A341,'[1]2022_Restoration'!A:L,11,FALSE), "NA")</f>
        <v>Bank Stability,Channel Stability,Stability,Cover- Wood,Flow- Summer Base Flow,Riparian-Disturbance,Riparian Mean,Temperature- Rearing,Cover- Wood, Coarse Substrate,Pool Quantity and Quality</v>
      </c>
      <c r="K341" s="20" t="str">
        <f>IFERROR( VLOOKUP(A341,'[1]2022_Restoration'!A:L,6,FALSE), "NA")</f>
        <v>Steelhead</v>
      </c>
    </row>
    <row r="342" spans="1:11" x14ac:dyDescent="0.25">
      <c r="A342" s="21" t="s">
        <v>239</v>
      </c>
      <c r="B342" s="22" t="s">
        <v>235</v>
      </c>
      <c r="C342" s="22" t="s">
        <v>1176</v>
      </c>
      <c r="D342" s="23" t="s">
        <v>4</v>
      </c>
      <c r="E342" s="24">
        <f>VLOOKUP(C342,'[1]2012_2020_Restoration_Priority'!B:D,2,FALSE)</f>
        <v>2</v>
      </c>
      <c r="F342" s="25" t="str">
        <f>VLOOKUP(C342,'[1]2012_2020_Restoration_Priority'!B:D,3,FALSE)</f>
        <v xml:space="preserve">1. Water Quantity (Decreased Water Quantity): Continue to work with irrigation user group to change POD to Okanogan River
2. Sediment Conditions (decreased Sediment Quantity and quality): Install instream structures to create pool habitat, modify velocity in localized reaches, develop down-welling sites, and potentially recruit spawning-sized gravel.  
3. Channel Structure and Form (Instream Structural Complexity): Install instream structures to create pool habitat, modify velocity in localized reaches, develop down-welling sites, and potentially recruit spawning-sized gravel.   
4. Riparian Condition: Plant trees and protect from livestock to jump start riparian recolonization
 </v>
      </c>
      <c r="G342" s="18" t="str">
        <f>IFERROR( VLOOKUP(A342,'[1]2021_Restoration'!C:L,3,FALSE), "NA")</f>
        <v>NA</v>
      </c>
      <c r="H342" s="19" t="str">
        <f>IFERROR( VLOOKUP(A342,'[1]2021_Restoration'!C:L,10,FALSE), "NA")</f>
        <v>NA</v>
      </c>
      <c r="I342" s="3">
        <f>IFERROR( VLOOKUP(A342,'[1]2022_Restoration'!A:J,5,FALSE), "NA")</f>
        <v>1</v>
      </c>
      <c r="J342" s="3" t="str">
        <f>IFERROR( VLOOKUP(A342,'[1]2022_Restoration'!A:L,11,FALSE), "NA")</f>
        <v>Cover- Wood,Flow- Summer Base Flow,Pool Quantity and Quality,Riparian-Disturbance,Riparian Mean,Temperature- Rearing,Cover- Wood, Coarse Substrate</v>
      </c>
      <c r="K342" s="20" t="str">
        <f>IFERROR( VLOOKUP(A342,'[1]2022_Restoration'!A:L,6,FALSE), "NA")</f>
        <v>Steelhead</v>
      </c>
    </row>
    <row r="343" spans="1:11" x14ac:dyDescent="0.25">
      <c r="A343" s="21" t="s">
        <v>241</v>
      </c>
      <c r="B343" s="22" t="s">
        <v>235</v>
      </c>
      <c r="C343" s="22" t="s">
        <v>1176</v>
      </c>
      <c r="D343" s="23" t="s">
        <v>4</v>
      </c>
      <c r="E343" s="24">
        <f>VLOOKUP(C343,'[1]2012_2020_Restoration_Priority'!B:D,2,FALSE)</f>
        <v>2</v>
      </c>
      <c r="F343" s="25" t="str">
        <f>VLOOKUP(C343,'[1]2012_2020_Restoration_Priority'!B:D,3,FALSE)</f>
        <v xml:space="preserve">1. Water Quantity (Decreased Water Quantity): Continue to work with irrigation user group to change POD to Okanogan River
2. Sediment Conditions (decreased Sediment Quantity and quality): Install instream structures to create pool habitat, modify velocity in localized reaches, develop down-welling sites, and potentially recruit spawning-sized gravel.  
3. Channel Structure and Form (Instream Structural Complexity): Install instream structures to create pool habitat, modify velocity in localized reaches, develop down-welling sites, and potentially recruit spawning-sized gravel.   
4. Riparian Condition: Plant trees and protect from livestock to jump start riparian recolonization
 </v>
      </c>
      <c r="G343" s="18" t="str">
        <f>IFERROR( VLOOKUP(A343,'[1]2021_Restoration'!C:L,3,FALSE), "NA")</f>
        <v>NA</v>
      </c>
      <c r="H343" s="19" t="str">
        <f>IFERROR( VLOOKUP(A343,'[1]2021_Restoration'!C:L,10,FALSE), "NA")</f>
        <v>NA</v>
      </c>
      <c r="I343" s="3">
        <f>IFERROR( VLOOKUP(A343,'[1]2022_Restoration'!A:J,5,FALSE), "NA")</f>
        <v>1</v>
      </c>
      <c r="J343" s="3" t="str">
        <f>IFERROR( VLOOKUP(A343,'[1]2022_Restoration'!A:L,11,FALSE), "NA")</f>
        <v>Cover- Wood,Flow- Summer Base Flow,Riparian-Disturbance,Riparian Mean,Temperature- Rearing,Cover- Wood, Coarse Substrate</v>
      </c>
      <c r="K343" s="20" t="str">
        <f>IFERROR( VLOOKUP(A343,'[1]2022_Restoration'!A:L,6,FALSE), "NA")</f>
        <v>Steelhead</v>
      </c>
    </row>
    <row r="344" spans="1:11" x14ac:dyDescent="0.25">
      <c r="A344" s="21" t="s">
        <v>243</v>
      </c>
      <c r="B344" s="22" t="s">
        <v>244</v>
      </c>
      <c r="C344" s="22" t="s">
        <v>1018</v>
      </c>
      <c r="D344" s="23" t="s">
        <v>158</v>
      </c>
      <c r="E344" s="24">
        <f>VLOOKUP(C344,'[1]2012_2020_Restoration_Priority'!B:D,2,FALSE)</f>
        <v>4</v>
      </c>
      <c r="F344" s="25" t="str">
        <f>VLOOKUP(C344,'[1]2012_2020_Restoration_Priority'!B:D,3,FALSE)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44" s="18" t="str">
        <f>IFERROR( VLOOKUP(A344,'[1]2021_Restoration'!C:L,3,FALSE), "NA")</f>
        <v>Riparian- Structure, Riparian-Disturbance, Riparian- Canopy Cover, Off-Channel- Floodplain, Off-Channel- Floodplain</v>
      </c>
      <c r="H344" s="19" t="str">
        <f>IFERROR( VLOOKUP(A344,'[1]2021_Restoration'!C:L,10,FALSE), "NA")</f>
        <v>steelhead</v>
      </c>
      <c r="I344" s="3">
        <f>IFERROR( VLOOKUP(A344,'[1]2022_Restoration'!A:J,5,FALSE), "NA")</f>
        <v>1</v>
      </c>
      <c r="J344" s="3" t="str">
        <f>IFERROR( VLOOKUP(A344,'[1]2022_Restoration'!A:L,11,FALSE), "NA")</f>
        <v>Stability,Cover- Wood,Floodplain Connectivity,Off-Channel/Side-Channels,Pool Quantity and Quality,Riparian,Cover- Undercut Banks,Pools- Deep Pools,Temperature- Adult Holding, Coarse Substrate,Flow- Summer Base Flow,Cover- Boulders</v>
      </c>
      <c r="K344" s="20" t="str">
        <f>IFERROR( VLOOKUP(A344,'[1]2022_Restoration'!A:L,6,FALSE), "NA")</f>
        <v>Steelhead</v>
      </c>
    </row>
    <row r="345" spans="1:11" x14ac:dyDescent="0.25">
      <c r="A345" s="21" t="s">
        <v>786</v>
      </c>
      <c r="B345" s="22" t="s">
        <v>244</v>
      </c>
      <c r="C345" s="22" t="s">
        <v>1018</v>
      </c>
      <c r="D345" s="23" t="s">
        <v>158</v>
      </c>
      <c r="E345" s="24">
        <f>VLOOKUP(C345,'[1]2012_2020_Restoration_Priority'!B:D,2,FALSE)</f>
        <v>4</v>
      </c>
      <c r="F345" s="25" t="str">
        <f>VLOOKUP(C345,'[1]2012_2020_Restoration_Priority'!B:D,3,FALSE)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45" s="18" t="str">
        <f>IFERROR( VLOOKUP(A345,'[1]2021_Restoration'!C:L,3,FALSE), "NA")</f>
        <v>Fish Passage Barriers</v>
      </c>
      <c r="H345" s="19" t="str">
        <f>IFERROR( VLOOKUP(A345,'[1]2021_Restoration'!C:L,10,FALSE), "NA")</f>
        <v>steelhead</v>
      </c>
      <c r="I345" s="3">
        <f>IFERROR( VLOOKUP(A345,'[1]2022_Restoration'!A:J,5,FALSE), "NA")</f>
        <v>1</v>
      </c>
      <c r="J345" s="3" t="str">
        <f>IFERROR( VLOOKUP(A345,'[1]2022_Restoration'!A:L,11,FALSE), "NA")</f>
        <v>Cover- Boulders,Cover- Undercut Banks,Cover- Wood,Pool Quantity and Quality,Temperature- Adult Holding, Pools- Deep Pools</v>
      </c>
      <c r="K345" s="20" t="str">
        <f>IFERROR( VLOOKUP(A345,'[1]2022_Restoration'!A:L,6,FALSE), "NA")</f>
        <v>Steelhead</v>
      </c>
    </row>
    <row r="346" spans="1:11" x14ac:dyDescent="0.25">
      <c r="A346" s="21" t="s">
        <v>790</v>
      </c>
      <c r="B346" s="22" t="s">
        <v>244</v>
      </c>
      <c r="C346" s="22" t="s">
        <v>1018</v>
      </c>
      <c r="D346" s="23" t="s">
        <v>158</v>
      </c>
      <c r="E346" s="24">
        <f>VLOOKUP(C346,'[1]2012_2020_Restoration_Priority'!B:D,2,FALSE)</f>
        <v>4</v>
      </c>
      <c r="F346" s="25" t="str">
        <f>VLOOKUP(C346,'[1]2012_2020_Restoration_Priority'!B:D,3,FALSE)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46" s="18" t="str">
        <f>IFERROR( VLOOKUP(A346,'[1]2021_Restoration'!C:L,3,FALSE), "NA")</f>
        <v>Coarse Substrate, Cover- Boulders, Cover- Wood, Pool Quantity &amp; Quality, Coarse Substrate, Cover- Boulders, Cover- Wood</v>
      </c>
      <c r="H346" s="19" t="str">
        <f>IFERROR( VLOOKUP(A346,'[1]2021_Restoration'!C:L,10,FALSE), "NA")</f>
        <v>steelhead</v>
      </c>
      <c r="I346" s="3">
        <f>IFERROR( VLOOKUP(A346,'[1]2022_Restoration'!A:J,5,FALSE), "NA")</f>
        <v>2</v>
      </c>
      <c r="J346" s="3" t="str">
        <f>IFERROR( VLOOKUP(A346,'[1]2022_Restoration'!A:L,11,FALSE), "NA")</f>
        <v>Cover- Undercut Banks,Pool Quantity and Quality,Pools- Deep Pools,Temperature- Adult Holding, Cover- Boulders,Cover- Wood</v>
      </c>
      <c r="K346" s="20" t="str">
        <f>IFERROR( VLOOKUP(A346,'[1]2022_Restoration'!A:L,6,FALSE), "NA")</f>
        <v>Steelhead</v>
      </c>
    </row>
    <row r="347" spans="1:11" x14ac:dyDescent="0.25">
      <c r="A347" s="21" t="s">
        <v>793</v>
      </c>
      <c r="B347" s="22" t="s">
        <v>244</v>
      </c>
      <c r="C347" s="22" t="s">
        <v>1018</v>
      </c>
      <c r="D347" s="23" t="s">
        <v>158</v>
      </c>
      <c r="E347" s="24">
        <f>VLOOKUP(C347,'[1]2012_2020_Restoration_Priority'!B:D,2,FALSE)</f>
        <v>4</v>
      </c>
      <c r="F347" s="25" t="str">
        <f>VLOOKUP(C347,'[1]2012_2020_Restoration_Priority'!B:D,3,FALSE)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47" s="18" t="str">
        <f>IFERROR( VLOOKUP(A347,'[1]2021_Restoration'!C:L,3,FALSE), "NA")</f>
        <v>Cover- Boulders, Cover- Wood, Pool Quantity &amp; Quality, Cover- Boulders, Cover- Wood</v>
      </c>
      <c r="H347" s="19" t="str">
        <f>IFERROR( VLOOKUP(A347,'[1]2021_Restoration'!C:L,10,FALSE), "NA")</f>
        <v>steelhead</v>
      </c>
      <c r="I347" s="3">
        <f>IFERROR( VLOOKUP(A347,'[1]2022_Restoration'!A:J,5,FALSE), "NA")</f>
        <v>3</v>
      </c>
      <c r="J347" s="3" t="str">
        <f>IFERROR( VLOOKUP(A347,'[1]2022_Restoration'!A:L,11,FALSE), "NA")</f>
        <v>Cover- Boulders,Cover- Undercut Banks,Pool Quantity and Quality,Temperature- Adult Holding, Pools- Deep Pools</v>
      </c>
      <c r="K347" s="20" t="str">
        <f>IFERROR( VLOOKUP(A347,'[1]2022_Restoration'!A:L,6,FALSE), "NA")</f>
        <v>Steelhead</v>
      </c>
    </row>
    <row r="348" spans="1:11" x14ac:dyDescent="0.25">
      <c r="A348" s="21" t="s">
        <v>796</v>
      </c>
      <c r="B348" s="22" t="s">
        <v>244</v>
      </c>
      <c r="C348" s="22" t="s">
        <v>1018</v>
      </c>
      <c r="D348" s="23" t="s">
        <v>158</v>
      </c>
      <c r="E348" s="24">
        <f>VLOOKUP(C348,'[1]2012_2020_Restoration_Priority'!B:D,2,FALSE)</f>
        <v>4</v>
      </c>
      <c r="F348" s="25" t="str">
        <f>VLOOKUP(C348,'[1]2012_2020_Restoration_Priority'!B:D,3,FALSE)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48" s="18" t="str">
        <f>IFERROR( VLOOKUP(A348,'[1]2021_Restoration'!C:L,3,FALSE), "NA")</f>
        <v>Cover- Wood, Cover- Wood</v>
      </c>
      <c r="H348" s="19" t="str">
        <f>IFERROR( VLOOKUP(A348,'[1]2021_Restoration'!C:L,10,FALSE), "NA")</f>
        <v>steelhead</v>
      </c>
      <c r="I348" s="3" t="str">
        <f>IFERROR( VLOOKUP(A348,'[1]2022_Restoration'!A:J,5,FALSE), "NA")</f>
        <v>NA</v>
      </c>
      <c r="J348" s="3" t="str">
        <f>IFERROR( VLOOKUP(A348,'[1]2022_Restoration'!A:L,11,FALSE), "NA")</f>
        <v>NA</v>
      </c>
      <c r="K348" s="20" t="str">
        <f>IFERROR( VLOOKUP(A348,'[1]2022_Restoration'!A:L,6,FALSE), "NA")</f>
        <v>NA</v>
      </c>
    </row>
    <row r="349" spans="1:11" x14ac:dyDescent="0.25">
      <c r="A349" s="21" t="s">
        <v>798</v>
      </c>
      <c r="B349" s="22" t="s">
        <v>244</v>
      </c>
      <c r="C349" s="22" t="s">
        <v>1018</v>
      </c>
      <c r="D349" s="23" t="s">
        <v>158</v>
      </c>
      <c r="E349" s="24">
        <f>VLOOKUP(C349,'[1]2012_2020_Restoration_Priority'!B:D,2,FALSE)</f>
        <v>4</v>
      </c>
      <c r="F349" s="25" t="str">
        <f>VLOOKUP(C349,'[1]2012_2020_Restoration_Priority'!B:D,3,FALSE)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49" s="18" t="str">
        <f>IFERROR( VLOOKUP(A349,'[1]2021_Restoration'!C:L,3,FALSE), "NA")</f>
        <v>Cover- Wood, Cover- Wood</v>
      </c>
      <c r="H349" s="19" t="str">
        <f>IFERROR( VLOOKUP(A349,'[1]2021_Restoration'!C:L,10,FALSE), "NA")</f>
        <v>steelhead</v>
      </c>
      <c r="I349" s="3" t="str">
        <f>IFERROR( VLOOKUP(A349,'[1]2022_Restoration'!A:J,5,FALSE), "NA")</f>
        <v>NA</v>
      </c>
      <c r="J349" s="3" t="str">
        <f>IFERROR( VLOOKUP(A349,'[1]2022_Restoration'!A:L,11,FALSE), "NA")</f>
        <v>NA</v>
      </c>
      <c r="K349" s="20" t="str">
        <f>IFERROR( VLOOKUP(A349,'[1]2022_Restoration'!A:L,6,FALSE), "NA")</f>
        <v>NA</v>
      </c>
    </row>
    <row r="350" spans="1:11" x14ac:dyDescent="0.25">
      <c r="A350" s="21" t="s">
        <v>799</v>
      </c>
      <c r="B350" s="22" t="s">
        <v>244</v>
      </c>
      <c r="C350" s="22" t="s">
        <v>1018</v>
      </c>
      <c r="D350" s="23" t="s">
        <v>158</v>
      </c>
      <c r="E350" s="24">
        <f>VLOOKUP(C350,'[1]2012_2020_Restoration_Priority'!B:D,2,FALSE)</f>
        <v>4</v>
      </c>
      <c r="F350" s="25" t="str">
        <f>VLOOKUP(C350,'[1]2012_2020_Restoration_Priority'!B:D,3,FALSE)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50" s="18" t="str">
        <f>IFERROR( VLOOKUP(A350,'[1]2021_Restoration'!C:L,3,FALSE), "NA")</f>
        <v>Off-Channel- Side-Channels, Off-Channel- Side-Channels</v>
      </c>
      <c r="H350" s="19" t="str">
        <f>IFERROR( VLOOKUP(A350,'[1]2021_Restoration'!C:L,10,FALSE), "NA")</f>
        <v>steelhead</v>
      </c>
      <c r="I350" s="3" t="str">
        <f>IFERROR( VLOOKUP(A350,'[1]2022_Restoration'!A:J,5,FALSE), "NA")</f>
        <v>NA</v>
      </c>
      <c r="J350" s="3" t="str">
        <f>IFERROR( VLOOKUP(A350,'[1]2022_Restoration'!A:L,11,FALSE), "NA")</f>
        <v>NA</v>
      </c>
      <c r="K350" s="20" t="str">
        <f>IFERROR( VLOOKUP(A350,'[1]2022_Restoration'!A:L,6,FALSE), "NA")</f>
        <v>NA</v>
      </c>
    </row>
    <row r="351" spans="1:11" x14ac:dyDescent="0.25">
      <c r="A351" s="21" t="s">
        <v>801</v>
      </c>
      <c r="B351" s="22" t="s">
        <v>244</v>
      </c>
      <c r="C351" s="22" t="s">
        <v>1018</v>
      </c>
      <c r="D351" s="23" t="s">
        <v>158</v>
      </c>
      <c r="E351" s="24">
        <f>VLOOKUP(C351,'[1]2012_2020_Restoration_Priority'!B:D,2,FALSE)</f>
        <v>4</v>
      </c>
      <c r="F351" s="25" t="str">
        <f>VLOOKUP(C351,'[1]2012_2020_Restoration_Priority'!B:D,3,FALSE)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51" s="18" t="str">
        <f>IFERROR( VLOOKUP(A351,'[1]2021_Restoration'!C:L,3,FALSE), "NA")</f>
        <v>Cover- Wood, Cover- Wood</v>
      </c>
      <c r="H351" s="19" t="str">
        <f>IFERROR( VLOOKUP(A351,'[1]2021_Restoration'!C:L,10,FALSE), "NA")</f>
        <v>steelhead</v>
      </c>
      <c r="I351" s="3" t="str">
        <f>IFERROR( VLOOKUP(A351,'[1]2022_Restoration'!A:J,5,FALSE), "NA")</f>
        <v>NA</v>
      </c>
      <c r="J351" s="3" t="str">
        <f>IFERROR( VLOOKUP(A351,'[1]2022_Restoration'!A:L,11,FALSE), "NA")</f>
        <v>NA</v>
      </c>
      <c r="K351" s="20" t="str">
        <f>IFERROR( VLOOKUP(A351,'[1]2022_Restoration'!A:L,6,FALSE), "NA")</f>
        <v>NA</v>
      </c>
    </row>
    <row r="352" spans="1:11" x14ac:dyDescent="0.25">
      <c r="A352" s="21" t="s">
        <v>803</v>
      </c>
      <c r="B352" s="22" t="s">
        <v>244</v>
      </c>
      <c r="C352" s="22" t="s">
        <v>1018</v>
      </c>
      <c r="D352" s="23" t="s">
        <v>158</v>
      </c>
      <c r="E352" s="24">
        <f>VLOOKUP(C352,'[1]2012_2020_Restoration_Priority'!B:D,2,FALSE)</f>
        <v>4</v>
      </c>
      <c r="F352" s="25" t="str">
        <f>VLOOKUP(C352,'[1]2012_2020_Restoration_Priority'!B:D,3,FALSE)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52" s="18" t="str">
        <f>IFERROR( VLOOKUP(A352,'[1]2021_Restoration'!C:L,3,FALSE), "NA")</f>
        <v>Flow- Summer Base Flow</v>
      </c>
      <c r="H352" s="19" t="str">
        <f>IFERROR( VLOOKUP(A352,'[1]2021_Restoration'!C:L,10,FALSE), "NA")</f>
        <v>steelhead</v>
      </c>
      <c r="I352" s="3" t="str">
        <f>IFERROR( VLOOKUP(A352,'[1]2022_Restoration'!A:J,5,FALSE), "NA")</f>
        <v>NA</v>
      </c>
      <c r="J352" s="3" t="str">
        <f>IFERROR( VLOOKUP(A352,'[1]2022_Restoration'!A:L,11,FALSE), "NA")</f>
        <v>NA</v>
      </c>
      <c r="K352" s="20" t="str">
        <f>IFERROR( VLOOKUP(A352,'[1]2022_Restoration'!A:L,6,FALSE), "NA")</f>
        <v>NA</v>
      </c>
    </row>
    <row r="353" spans="1:11" x14ac:dyDescent="0.25">
      <c r="A353" s="21" t="s">
        <v>804</v>
      </c>
      <c r="B353" s="22" t="s">
        <v>244</v>
      </c>
      <c r="C353" s="22" t="s">
        <v>1018</v>
      </c>
      <c r="D353" s="23" t="s">
        <v>158</v>
      </c>
      <c r="E353" s="24">
        <f>VLOOKUP(C353,'[1]2012_2020_Restoration_Priority'!B:D,2,FALSE)</f>
        <v>4</v>
      </c>
      <c r="F353" s="25" t="str">
        <f>VLOOKUP(C353,'[1]2012_2020_Restoration_Priority'!B:D,3,FALSE)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53" s="18" t="str">
        <f>IFERROR( VLOOKUP(A353,'[1]2021_Restoration'!C:L,3,FALSE), "NA")</f>
        <v>Cover- Wood, Cover- Wood</v>
      </c>
      <c r="H353" s="19" t="str">
        <f>IFERROR( VLOOKUP(A353,'[1]2021_Restoration'!C:L,10,FALSE), "NA")</f>
        <v>steelhead</v>
      </c>
      <c r="I353" s="3" t="str">
        <f>IFERROR( VLOOKUP(A353,'[1]2022_Restoration'!A:J,5,FALSE), "NA")</f>
        <v>NA</v>
      </c>
      <c r="J353" s="3" t="str">
        <f>IFERROR( VLOOKUP(A353,'[1]2022_Restoration'!A:L,11,FALSE), "NA")</f>
        <v>NA</v>
      </c>
      <c r="K353" s="20" t="str">
        <f>IFERROR( VLOOKUP(A353,'[1]2022_Restoration'!A:L,6,FALSE), "NA")</f>
        <v>NA</v>
      </c>
    </row>
    <row r="354" spans="1:11" x14ac:dyDescent="0.25">
      <c r="A354" s="21" t="s">
        <v>805</v>
      </c>
      <c r="B354" s="22" t="s">
        <v>693</v>
      </c>
      <c r="C354" s="22" t="s">
        <v>1018</v>
      </c>
      <c r="D354" s="23" t="s">
        <v>158</v>
      </c>
      <c r="E354" s="24">
        <f>VLOOKUP(C354,'[1]2012_2020_Restoration_Priority'!B:D,2,FALSE)</f>
        <v>4</v>
      </c>
      <c r="F354" s="25" t="str">
        <f>VLOOKUP(C354,'[1]2012_2020_Restoration_Priority'!B:D,3,FALSE)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54" s="18" t="str">
        <f>IFERROR( VLOOKUP(A354,'[1]2021_Restoration'!C:L,3,FALSE), "NA")</f>
        <v>NA</v>
      </c>
      <c r="H354" s="19" t="str">
        <f>IFERROR( VLOOKUP(A354,'[1]2021_Restoration'!C:L,10,FALSE), "NA")</f>
        <v>NA</v>
      </c>
      <c r="I354" s="3" t="str">
        <f>IFERROR( VLOOKUP(A354,'[1]2022_Restoration'!A:J,5,FALSE), "NA")</f>
        <v>NA</v>
      </c>
      <c r="J354" s="3" t="str">
        <f>IFERROR( VLOOKUP(A354,'[1]2022_Restoration'!A:L,11,FALSE), "NA")</f>
        <v>NA</v>
      </c>
      <c r="K354" s="20" t="str">
        <f>IFERROR( VLOOKUP(A354,'[1]2022_Restoration'!A:L,6,FALSE), "NA")</f>
        <v>NA</v>
      </c>
    </row>
    <row r="355" spans="1:11" x14ac:dyDescent="0.25">
      <c r="A355" s="21" t="s">
        <v>809</v>
      </c>
      <c r="B355" s="22" t="s">
        <v>693</v>
      </c>
      <c r="C355" s="22" t="s">
        <v>1018</v>
      </c>
      <c r="D355" s="23" t="s">
        <v>158</v>
      </c>
      <c r="E355" s="24">
        <f>VLOOKUP(C355,'[1]2012_2020_Restoration_Priority'!B:D,2,FALSE)</f>
        <v>4</v>
      </c>
      <c r="F355" s="25" t="str">
        <f>VLOOKUP(C355,'[1]2012_2020_Restoration_Priority'!B:D,3,FALSE)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55" s="18" t="str">
        <f>IFERROR( VLOOKUP(A355,'[1]2021_Restoration'!C:L,3,FALSE), "NA")</f>
        <v>NA</v>
      </c>
      <c r="H355" s="19" t="str">
        <f>IFERROR( VLOOKUP(A355,'[1]2021_Restoration'!C:L,10,FALSE), "NA")</f>
        <v>NA</v>
      </c>
      <c r="I355" s="3" t="str">
        <f>IFERROR( VLOOKUP(A355,'[1]2022_Restoration'!A:J,5,FALSE), "NA")</f>
        <v>NA</v>
      </c>
      <c r="J355" s="3" t="str">
        <f>IFERROR( VLOOKUP(A355,'[1]2022_Restoration'!A:L,11,FALSE), "NA")</f>
        <v>NA</v>
      </c>
      <c r="K355" s="20" t="str">
        <f>IFERROR( VLOOKUP(A355,'[1]2022_Restoration'!A:L,6,FALSE), "NA")</f>
        <v>NA</v>
      </c>
    </row>
    <row r="356" spans="1:11" x14ac:dyDescent="0.25">
      <c r="A356" s="21" t="s">
        <v>811</v>
      </c>
      <c r="B356" s="22" t="s">
        <v>693</v>
      </c>
      <c r="C356" s="22" t="s">
        <v>1018</v>
      </c>
      <c r="D356" s="23" t="s">
        <v>158</v>
      </c>
      <c r="E356" s="24">
        <f>VLOOKUP(C356,'[1]2012_2020_Restoration_Priority'!B:D,2,FALSE)</f>
        <v>4</v>
      </c>
      <c r="F356" s="25" t="str">
        <f>VLOOKUP(C356,'[1]2012_2020_Restoration_Priority'!B:D,3,FALSE)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56" s="18" t="str">
        <f>IFERROR( VLOOKUP(A356,'[1]2021_Restoration'!C:L,3,FALSE), "NA")</f>
        <v>NA</v>
      </c>
      <c r="H356" s="19" t="str">
        <f>IFERROR( VLOOKUP(A356,'[1]2021_Restoration'!C:L,10,FALSE), "NA")</f>
        <v>NA</v>
      </c>
      <c r="I356" s="3" t="str">
        <f>IFERROR( VLOOKUP(A356,'[1]2022_Restoration'!A:J,5,FALSE), "NA")</f>
        <v>NA</v>
      </c>
      <c r="J356" s="3" t="str">
        <f>IFERROR( VLOOKUP(A356,'[1]2022_Restoration'!A:L,11,FALSE), "NA")</f>
        <v>NA</v>
      </c>
      <c r="K356" s="20" t="str">
        <f>IFERROR( VLOOKUP(A356,'[1]2022_Restoration'!A:L,6,FALSE), "NA")</f>
        <v>NA</v>
      </c>
    </row>
    <row r="357" spans="1:11" x14ac:dyDescent="0.25">
      <c r="A357" s="21" t="s">
        <v>812</v>
      </c>
      <c r="B357" s="22" t="s">
        <v>693</v>
      </c>
      <c r="C357" s="22" t="s">
        <v>1018</v>
      </c>
      <c r="D357" s="23" t="s">
        <v>158</v>
      </c>
      <c r="E357" s="24">
        <f>VLOOKUP(C357,'[1]2012_2020_Restoration_Priority'!B:D,2,FALSE)</f>
        <v>4</v>
      </c>
      <c r="F357" s="25" t="str">
        <f>VLOOKUP(C357,'[1]2012_2020_Restoration_Priority'!B:D,3,FALSE)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57" s="18" t="str">
        <f>IFERROR( VLOOKUP(A357,'[1]2021_Restoration'!C:L,3,FALSE), "NA")</f>
        <v>NA</v>
      </c>
      <c r="H357" s="19" t="str">
        <f>IFERROR( VLOOKUP(A357,'[1]2021_Restoration'!C:L,10,FALSE), "NA")</f>
        <v>NA</v>
      </c>
      <c r="I357" s="3" t="str">
        <f>IFERROR( VLOOKUP(A357,'[1]2022_Restoration'!A:J,5,FALSE), "NA")</f>
        <v>NA</v>
      </c>
      <c r="J357" s="3" t="str">
        <f>IFERROR( VLOOKUP(A357,'[1]2022_Restoration'!A:L,11,FALSE), "NA")</f>
        <v>NA</v>
      </c>
      <c r="K357" s="20" t="str">
        <f>IFERROR( VLOOKUP(A357,'[1]2022_Restoration'!A:L,6,FALSE), "NA")</f>
        <v>NA</v>
      </c>
    </row>
    <row r="358" spans="1:11" x14ac:dyDescent="0.25">
      <c r="A358" s="21" t="s">
        <v>813</v>
      </c>
      <c r="B358" s="22" t="s">
        <v>693</v>
      </c>
      <c r="C358" s="22" t="s">
        <v>1018</v>
      </c>
      <c r="D358" s="23" t="s">
        <v>158</v>
      </c>
      <c r="E358" s="24">
        <f>VLOOKUP(C358,'[1]2012_2020_Restoration_Priority'!B:D,2,FALSE)</f>
        <v>4</v>
      </c>
      <c r="F358" s="25" t="str">
        <f>VLOOKUP(C358,'[1]2012_2020_Restoration_Priority'!B:D,3,FALSE)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358" s="18" t="str">
        <f>IFERROR( VLOOKUP(A358,'[1]2021_Restoration'!C:L,3,FALSE), "NA")</f>
        <v>NA</v>
      </c>
      <c r="H358" s="19" t="str">
        <f>IFERROR( VLOOKUP(A358,'[1]2021_Restoration'!C:L,10,FALSE), "NA")</f>
        <v>NA</v>
      </c>
      <c r="I358" s="3" t="str">
        <f>IFERROR( VLOOKUP(A358,'[1]2022_Restoration'!A:J,5,FALSE), "NA")</f>
        <v>NA</v>
      </c>
      <c r="J358" s="3" t="str">
        <f>IFERROR( VLOOKUP(A358,'[1]2022_Restoration'!A:L,11,FALSE), "NA")</f>
        <v>NA</v>
      </c>
      <c r="K358" s="20" t="str">
        <f>IFERROR( VLOOKUP(A358,'[1]2022_Restoration'!A:L,6,FALSE), "NA")</f>
        <v>NA</v>
      </c>
    </row>
    <row r="359" spans="1:11" x14ac:dyDescent="0.25">
      <c r="A359" s="21" t="s">
        <v>1177</v>
      </c>
      <c r="B359" s="22" t="s">
        <v>1007</v>
      </c>
      <c r="C359" s="22" t="s">
        <v>932</v>
      </c>
      <c r="D359" s="23" t="s">
        <v>66</v>
      </c>
      <c r="E359" s="24" t="str">
        <f>VLOOKUP(C359,'[1]2012_2020_Restoration_Priority'!B:D,2,FALSE)</f>
        <v>Not a priority at this time</v>
      </c>
      <c r="F359" s="25" t="str">
        <f>VLOOKUP(C359,'[1]2012_2020_Restoration_Priority'!B:D,3,FALSE)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359" s="18" t="str">
        <f>IFERROR( VLOOKUP(A359,'[1]2021_Restoration'!C:L,3,FALSE), "NA")</f>
        <v>NA</v>
      </c>
      <c r="H359" s="19" t="str">
        <f>IFERROR( VLOOKUP(A359,'[1]2021_Restoration'!C:L,10,FALSE), "NA")</f>
        <v>NA</v>
      </c>
      <c r="I359" s="3" t="str">
        <f>IFERROR( VLOOKUP(A359,'[1]2022_Restoration'!A:J,5,FALSE), "NA")</f>
        <v>NA</v>
      </c>
      <c r="J359" s="3" t="str">
        <f>IFERROR( VLOOKUP(A359,'[1]2022_Restoration'!A:L,11,FALSE), "NA")</f>
        <v>NA</v>
      </c>
      <c r="K359" s="20" t="str">
        <f>IFERROR( VLOOKUP(A359,'[1]2022_Restoration'!A:L,6,FALSE), "NA")</f>
        <v>NA</v>
      </c>
    </row>
    <row r="360" spans="1:11" x14ac:dyDescent="0.25">
      <c r="A360" s="21" t="s">
        <v>248</v>
      </c>
      <c r="B360" s="22" t="s">
        <v>249</v>
      </c>
      <c r="C360" s="22" t="s">
        <v>941</v>
      </c>
      <c r="D360" s="23" t="s">
        <v>35</v>
      </c>
      <c r="E360" s="24">
        <f>VLOOKUP(C360,'[1]2012_2020_Restoration_Priority'!B:D,2,FALSE)</f>
        <v>6</v>
      </c>
      <c r="F360" s="25" t="str">
        <f>VLOOKUP(C360,'[1]2012_2020_Restoration_Priority'!B:D,3,FALSE)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360" s="18" t="str">
        <f>IFERROR( VLOOKUP(A360,'[1]2021_Restoration'!C:L,3,FALSE), "NA")</f>
        <v>NA</v>
      </c>
      <c r="H360" s="19" t="str">
        <f>IFERROR( VLOOKUP(A360,'[1]2021_Restoration'!C:L,10,FALSE), "NA")</f>
        <v>NA</v>
      </c>
      <c r="I360" s="3" t="str">
        <f>IFERROR( VLOOKUP(A360,'[1]2022_Restoration'!A:J,5,FALSE), "NA")</f>
        <v>NA</v>
      </c>
      <c r="J360" s="3" t="str">
        <f>IFERROR( VLOOKUP(A360,'[1]2022_Restoration'!A:L,11,FALSE), "NA")</f>
        <v>NA</v>
      </c>
      <c r="K360" s="20" t="str">
        <f>IFERROR( VLOOKUP(A360,'[1]2022_Restoration'!A:L,6,FALSE), "NA")</f>
        <v>NA</v>
      </c>
    </row>
    <row r="361" spans="1:11" x14ac:dyDescent="0.25">
      <c r="A361" s="21" t="s">
        <v>253</v>
      </c>
      <c r="B361" s="22" t="s">
        <v>249</v>
      </c>
      <c r="C361" s="22" t="s">
        <v>941</v>
      </c>
      <c r="D361" s="23" t="s">
        <v>35</v>
      </c>
      <c r="E361" s="24">
        <f>VLOOKUP(C361,'[1]2012_2020_Restoration_Priority'!B:D,2,FALSE)</f>
        <v>6</v>
      </c>
      <c r="F361" s="25" t="str">
        <f>VLOOKUP(C361,'[1]2012_2020_Restoration_Priority'!B:D,3,FALSE)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361" s="18" t="str">
        <f>IFERROR( VLOOKUP(A361,'[1]2021_Restoration'!C:L,3,FALSE), "NA")</f>
        <v>NA</v>
      </c>
      <c r="H361" s="19" t="str">
        <f>IFERROR( VLOOKUP(A361,'[1]2021_Restoration'!C:L,10,FALSE), "NA")</f>
        <v>NA</v>
      </c>
      <c r="I361" s="3" t="str">
        <f>IFERROR( VLOOKUP(A361,'[1]2022_Restoration'!A:J,5,FALSE), "NA")</f>
        <v>NA</v>
      </c>
      <c r="J361" s="3" t="str">
        <f>IFERROR( VLOOKUP(A361,'[1]2022_Restoration'!A:L,11,FALSE), "NA")</f>
        <v>NA</v>
      </c>
      <c r="K361" s="20" t="str">
        <f>IFERROR( VLOOKUP(A361,'[1]2022_Restoration'!A:L,6,FALSE), "NA")</f>
        <v>NA</v>
      </c>
    </row>
    <row r="362" spans="1:11" x14ac:dyDescent="0.25">
      <c r="A362" s="21" t="s">
        <v>254</v>
      </c>
      <c r="B362" s="22" t="s">
        <v>249</v>
      </c>
      <c r="C362" s="22" t="s">
        <v>941</v>
      </c>
      <c r="D362" s="23" t="s">
        <v>35</v>
      </c>
      <c r="E362" s="24">
        <f>VLOOKUP(C362,'[1]2012_2020_Restoration_Priority'!B:D,2,FALSE)</f>
        <v>6</v>
      </c>
      <c r="F362" s="25" t="str">
        <f>VLOOKUP(C362,'[1]2012_2020_Restoration_Priority'!B:D,3,FALSE)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362" s="18" t="str">
        <f>IFERROR( VLOOKUP(A362,'[1]2021_Restoration'!C:L,3,FALSE), "NA")</f>
        <v>NA</v>
      </c>
      <c r="H362" s="19" t="str">
        <f>IFERROR( VLOOKUP(A362,'[1]2021_Restoration'!C:L,10,FALSE), "NA")</f>
        <v>NA</v>
      </c>
      <c r="I362" s="3" t="str">
        <f>IFERROR( VLOOKUP(A362,'[1]2022_Restoration'!A:J,5,FALSE), "NA")</f>
        <v>NA</v>
      </c>
      <c r="J362" s="3" t="str">
        <f>IFERROR( VLOOKUP(A362,'[1]2022_Restoration'!A:L,11,FALSE), "NA")</f>
        <v>NA</v>
      </c>
      <c r="K362" s="20" t="str">
        <f>IFERROR( VLOOKUP(A362,'[1]2022_Restoration'!A:L,6,FALSE), "NA")</f>
        <v>NA</v>
      </c>
    </row>
    <row r="363" spans="1:11" x14ac:dyDescent="0.25">
      <c r="A363" s="21" t="s">
        <v>255</v>
      </c>
      <c r="B363" s="22" t="s">
        <v>249</v>
      </c>
      <c r="C363" s="22" t="s">
        <v>941</v>
      </c>
      <c r="D363" s="23" t="s">
        <v>35</v>
      </c>
      <c r="E363" s="24">
        <f>VLOOKUP(C363,'[1]2012_2020_Restoration_Priority'!B:D,2,FALSE)</f>
        <v>6</v>
      </c>
      <c r="F363" s="25" t="str">
        <f>VLOOKUP(C363,'[1]2012_2020_Restoration_Priority'!B:D,3,FALSE)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363" s="18" t="str">
        <f>IFERROR( VLOOKUP(A363,'[1]2021_Restoration'!C:L,3,FALSE), "NA")</f>
        <v>NA</v>
      </c>
      <c r="H363" s="19" t="str">
        <f>IFERROR( VLOOKUP(A363,'[1]2021_Restoration'!C:L,10,FALSE), "NA")</f>
        <v>NA</v>
      </c>
      <c r="I363" s="3" t="str">
        <f>IFERROR( VLOOKUP(A363,'[1]2022_Restoration'!A:J,5,FALSE), "NA")</f>
        <v>NA</v>
      </c>
      <c r="J363" s="3" t="str">
        <f>IFERROR( VLOOKUP(A363,'[1]2022_Restoration'!A:L,11,FALSE), "NA")</f>
        <v>NA</v>
      </c>
      <c r="K363" s="20" t="str">
        <f>IFERROR( VLOOKUP(A363,'[1]2022_Restoration'!A:L,6,FALSE), "NA")</f>
        <v>NA</v>
      </c>
    </row>
    <row r="364" spans="1:11" x14ac:dyDescent="0.25">
      <c r="A364" s="21" t="s">
        <v>257</v>
      </c>
      <c r="B364" s="22" t="s">
        <v>249</v>
      </c>
      <c r="C364" s="22" t="s">
        <v>941</v>
      </c>
      <c r="D364" s="23" t="s">
        <v>35</v>
      </c>
      <c r="E364" s="24">
        <f>VLOOKUP(C364,'[1]2012_2020_Restoration_Priority'!B:D,2,FALSE)</f>
        <v>6</v>
      </c>
      <c r="F364" s="25" t="str">
        <f>VLOOKUP(C364,'[1]2012_2020_Restoration_Priority'!B:D,3,FALSE)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364" s="18" t="str">
        <f>IFERROR( VLOOKUP(A364,'[1]2021_Restoration'!C:L,3,FALSE), "NA")</f>
        <v>NA</v>
      </c>
      <c r="H364" s="19" t="str">
        <f>IFERROR( VLOOKUP(A364,'[1]2021_Restoration'!C:L,10,FALSE), "NA")</f>
        <v>NA</v>
      </c>
      <c r="I364" s="3" t="str">
        <f>IFERROR( VLOOKUP(A364,'[1]2022_Restoration'!A:J,5,FALSE), "NA")</f>
        <v>NA</v>
      </c>
      <c r="J364" s="3" t="str">
        <f>IFERROR( VLOOKUP(A364,'[1]2022_Restoration'!A:L,11,FALSE), "NA")</f>
        <v>NA</v>
      </c>
      <c r="K364" s="20" t="str">
        <f>IFERROR( VLOOKUP(A364,'[1]2022_Restoration'!A:L,6,FALSE), "NA")</f>
        <v>NA</v>
      </c>
    </row>
    <row r="365" spans="1:11" x14ac:dyDescent="0.25">
      <c r="A365" s="21" t="s">
        <v>258</v>
      </c>
      <c r="B365" s="22" t="s">
        <v>249</v>
      </c>
      <c r="C365" s="22" t="s">
        <v>941</v>
      </c>
      <c r="D365" s="23" t="s">
        <v>35</v>
      </c>
      <c r="E365" s="24">
        <f>VLOOKUP(C365,'[1]2012_2020_Restoration_Priority'!B:D,2,FALSE)</f>
        <v>6</v>
      </c>
      <c r="F365" s="25" t="str">
        <f>VLOOKUP(C365,'[1]2012_2020_Restoration_Priority'!B:D,3,FALSE)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365" s="18" t="str">
        <f>IFERROR( VLOOKUP(A365,'[1]2021_Restoration'!C:L,3,FALSE), "NA")</f>
        <v>NA</v>
      </c>
      <c r="H365" s="19" t="str">
        <f>IFERROR( VLOOKUP(A365,'[1]2021_Restoration'!C:L,10,FALSE), "NA")</f>
        <v>NA</v>
      </c>
      <c r="I365" s="3" t="str">
        <f>IFERROR( VLOOKUP(A365,'[1]2022_Restoration'!A:J,5,FALSE), "NA")</f>
        <v>NA</v>
      </c>
      <c r="J365" s="3" t="str">
        <f>IFERROR( VLOOKUP(A365,'[1]2022_Restoration'!A:L,11,FALSE), "NA")</f>
        <v>NA</v>
      </c>
      <c r="K365" s="20" t="str">
        <f>IFERROR( VLOOKUP(A365,'[1]2022_Restoration'!A:L,6,FALSE), "NA")</f>
        <v>NA</v>
      </c>
    </row>
    <row r="366" spans="1:11" x14ac:dyDescent="0.25">
      <c r="A366" s="21" t="s">
        <v>261</v>
      </c>
      <c r="B366" s="22" t="s">
        <v>249</v>
      </c>
      <c r="C366" s="22" t="s">
        <v>941</v>
      </c>
      <c r="D366" s="23" t="s">
        <v>35</v>
      </c>
      <c r="E366" s="24">
        <f>VLOOKUP(C366,'[1]2012_2020_Restoration_Priority'!B:D,2,FALSE)</f>
        <v>6</v>
      </c>
      <c r="F366" s="25" t="str">
        <f>VLOOKUP(C366,'[1]2012_2020_Restoration_Priority'!B:D,3,FALSE)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366" s="18" t="str">
        <f>IFERROR( VLOOKUP(A366,'[1]2021_Restoration'!C:L,3,FALSE), "NA")</f>
        <v>NA</v>
      </c>
      <c r="H366" s="19" t="str">
        <f>IFERROR( VLOOKUP(A366,'[1]2021_Restoration'!C:L,10,FALSE), "NA")</f>
        <v>NA</v>
      </c>
      <c r="I366" s="3" t="str">
        <f>IFERROR( VLOOKUP(A366,'[1]2022_Restoration'!A:J,5,FALSE), "NA")</f>
        <v>NA</v>
      </c>
      <c r="J366" s="3" t="str">
        <f>IFERROR( VLOOKUP(A366,'[1]2022_Restoration'!A:L,11,FALSE), "NA")</f>
        <v>NA</v>
      </c>
      <c r="K366" s="20" t="str">
        <f>IFERROR( VLOOKUP(A366,'[1]2022_Restoration'!A:L,6,FALSE), "NA")</f>
        <v>NA</v>
      </c>
    </row>
    <row r="367" spans="1:11" x14ac:dyDescent="0.25">
      <c r="A367" s="21" t="s">
        <v>262</v>
      </c>
      <c r="B367" s="22" t="s">
        <v>249</v>
      </c>
      <c r="C367" s="22" t="s">
        <v>941</v>
      </c>
      <c r="D367" s="23" t="s">
        <v>35</v>
      </c>
      <c r="E367" s="24">
        <f>VLOOKUP(C367,'[1]2012_2020_Restoration_Priority'!B:D,2,FALSE)</f>
        <v>6</v>
      </c>
      <c r="F367" s="25" t="str">
        <f>VLOOKUP(C367,'[1]2012_2020_Restoration_Priority'!B:D,3,FALSE)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367" s="18" t="str">
        <f>IFERROR( VLOOKUP(A367,'[1]2021_Restoration'!C:L,3,FALSE), "NA")</f>
        <v>NA</v>
      </c>
      <c r="H367" s="19" t="str">
        <f>IFERROR( VLOOKUP(A367,'[1]2021_Restoration'!C:L,10,FALSE), "NA")</f>
        <v>NA</v>
      </c>
      <c r="I367" s="3" t="str">
        <f>IFERROR( VLOOKUP(A367,'[1]2022_Restoration'!A:J,5,FALSE), "NA")</f>
        <v>NA</v>
      </c>
      <c r="J367" s="3" t="str">
        <f>IFERROR( VLOOKUP(A367,'[1]2022_Restoration'!A:L,11,FALSE), "NA")</f>
        <v>NA</v>
      </c>
      <c r="K367" s="20" t="str">
        <f>IFERROR( VLOOKUP(A367,'[1]2022_Restoration'!A:L,6,FALSE), "NA")</f>
        <v>NA</v>
      </c>
    </row>
    <row r="368" spans="1:11" x14ac:dyDescent="0.25">
      <c r="A368" s="21" t="s">
        <v>1178</v>
      </c>
      <c r="B368" s="22" t="s">
        <v>265</v>
      </c>
      <c r="C368" s="22" t="s">
        <v>962</v>
      </c>
      <c r="D368" s="23" t="s">
        <v>35</v>
      </c>
      <c r="E368" s="24" t="str">
        <f>VLOOKUP(C368,'[1]2012_2020_Restoration_Priority'!B:D,2,FALSE)</f>
        <v>Not a priority at this time</v>
      </c>
      <c r="F368" s="25" t="str">
        <f>VLOOKUP(C368,'[1]2012_2020_Restoration_Priority'!B:D,3,FALSE)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68" s="18" t="str">
        <f>IFERROR( VLOOKUP(A368,'[1]2021_Restoration'!C:L,3,FALSE), "NA")</f>
        <v>NA</v>
      </c>
      <c r="H368" s="19" t="str">
        <f>IFERROR( VLOOKUP(A368,'[1]2021_Restoration'!C:L,10,FALSE), "NA")</f>
        <v>NA</v>
      </c>
      <c r="I368" s="3" t="str">
        <f>IFERROR( VLOOKUP(A368,'[1]2022_Restoration'!A:J,5,FALSE), "NA")</f>
        <v>NA</v>
      </c>
      <c r="J368" s="3" t="str">
        <f>IFERROR( VLOOKUP(A368,'[1]2022_Restoration'!A:L,11,FALSE), "NA")</f>
        <v>NA</v>
      </c>
      <c r="K368" s="20" t="str">
        <f>IFERROR( VLOOKUP(A368,'[1]2022_Restoration'!A:L,6,FALSE), "NA")</f>
        <v>NA</v>
      </c>
    </row>
    <row r="369" spans="1:11" x14ac:dyDescent="0.25">
      <c r="A369" s="21" t="s">
        <v>264</v>
      </c>
      <c r="B369" s="22" t="s">
        <v>265</v>
      </c>
      <c r="C369" s="22" t="s">
        <v>962</v>
      </c>
      <c r="D369" s="23" t="s">
        <v>35</v>
      </c>
      <c r="E369" s="24" t="str">
        <f>VLOOKUP(C369,'[1]2012_2020_Restoration_Priority'!B:D,2,FALSE)</f>
        <v>Not a priority at this time</v>
      </c>
      <c r="F369" s="25" t="str">
        <f>VLOOKUP(C369,'[1]2012_2020_Restoration_Priority'!B:D,3,FALSE)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69" s="18" t="str">
        <f>IFERROR( VLOOKUP(A369,'[1]2021_Restoration'!C:L,3,FALSE), "NA")</f>
        <v>Temperature- Rearing</v>
      </c>
      <c r="H369" s="19" t="str">
        <f>IFERROR( VLOOKUP(A369,'[1]2021_Restoration'!C:L,10,FALSE), "NA")</f>
        <v>steelhead</v>
      </c>
      <c r="I369" s="3">
        <f>IFERROR( VLOOKUP(A369,'[1]2022_Restoration'!A:J,5,FALSE), "NA")</f>
        <v>2</v>
      </c>
      <c r="J369" s="3" t="str">
        <f>IFERROR( VLOOKUP(A369,'[1]2022_Restoration'!A:L,11,FALSE), "NA")</f>
        <v>Cover- Wood,Flow- Summer Base Flow,Pool Quantity and Quality,Riparian, Stability,Coarse Substrate,Floodplain Connectivity,Off-Channel/Side-Channels,Temperature- Rearing</v>
      </c>
      <c r="K369" s="20" t="str">
        <f>IFERROR( VLOOKUP(A369,'[1]2022_Restoration'!A:L,6,FALSE), "NA")</f>
        <v>Steelhead</v>
      </c>
    </row>
    <row r="370" spans="1:11" x14ac:dyDescent="0.25">
      <c r="A370" s="21" t="s">
        <v>268</v>
      </c>
      <c r="B370" s="22" t="s">
        <v>265</v>
      </c>
      <c r="C370" s="22" t="s">
        <v>962</v>
      </c>
      <c r="D370" s="23" t="s">
        <v>35</v>
      </c>
      <c r="E370" s="24" t="str">
        <f>VLOOKUP(C370,'[1]2012_2020_Restoration_Priority'!B:D,2,FALSE)</f>
        <v>Not a priority at this time</v>
      </c>
      <c r="F370" s="25" t="str">
        <f>VLOOKUP(C370,'[1]2012_2020_Restoration_Priority'!B:D,3,FALSE)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70" s="18" t="str">
        <f>IFERROR( VLOOKUP(A370,'[1]2021_Restoration'!C:L,3,FALSE), "NA")</f>
        <v>Temperature- Rearing</v>
      </c>
      <c r="H370" s="19" t="str">
        <f>IFERROR( VLOOKUP(A370,'[1]2021_Restoration'!C:L,10,FALSE), "NA")</f>
        <v>steelhead</v>
      </c>
      <c r="I370" s="3">
        <f>IFERROR( VLOOKUP(A370,'[1]2022_Restoration'!A:J,5,FALSE), "NA")</f>
        <v>1</v>
      </c>
      <c r="J370" s="3" t="str">
        <f>IFERROR( VLOOKUP(A370,'[1]2022_Restoration'!A:L,11,FALSE), "NA")</f>
        <v>Cover- Wood,Flow- Summer Base Flow,Pool Quantity and Quality,Riparian,Temperature- Rearing, Stability,Coarse Substrate,Floodplain Connectivity,Off-Channel/Side-Channels</v>
      </c>
      <c r="K370" s="20" t="str">
        <f>IFERROR( VLOOKUP(A370,'[1]2022_Restoration'!A:L,6,FALSE), "NA")</f>
        <v>Steelhead</v>
      </c>
    </row>
    <row r="371" spans="1:11" x14ac:dyDescent="0.25">
      <c r="A371" s="21" t="s">
        <v>270</v>
      </c>
      <c r="B371" s="22" t="s">
        <v>265</v>
      </c>
      <c r="C371" s="22" t="s">
        <v>962</v>
      </c>
      <c r="D371" s="23" t="s">
        <v>35</v>
      </c>
      <c r="E371" s="24" t="str">
        <f>VLOOKUP(C371,'[1]2012_2020_Restoration_Priority'!B:D,2,FALSE)</f>
        <v>Not a priority at this time</v>
      </c>
      <c r="F371" s="25" t="str">
        <f>VLOOKUP(C371,'[1]2012_2020_Restoration_Priority'!B:D,3,FALSE)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71" s="18" t="str">
        <f>IFERROR( VLOOKUP(A371,'[1]2021_Restoration'!C:L,3,FALSE), "NA")</f>
        <v>Temperature- Rearing</v>
      </c>
      <c r="H371" s="19" t="str">
        <f>IFERROR( VLOOKUP(A371,'[1]2021_Restoration'!C:L,10,FALSE), "NA")</f>
        <v>steelhead</v>
      </c>
      <c r="I371" s="3">
        <f>IFERROR( VLOOKUP(A371,'[1]2022_Restoration'!A:J,5,FALSE), "NA")</f>
        <v>1</v>
      </c>
      <c r="J371" s="3" t="str">
        <f>IFERROR( VLOOKUP(A371,'[1]2022_Restoration'!A:L,11,FALSE), "NA")</f>
        <v>Cover- Wood,Flow- Summer Base Flow,Pool Quantity and Quality,Riparian,Temperature- Rearing, Stability,Coarse Substrate,Floodplain Connectivity,Off-Channel/Side-Channels</v>
      </c>
      <c r="K371" s="20" t="str">
        <f>IFERROR( VLOOKUP(A371,'[1]2022_Restoration'!A:L,6,FALSE), "NA")</f>
        <v>Steelhead</v>
      </c>
    </row>
    <row r="372" spans="1:11" x14ac:dyDescent="0.25">
      <c r="A372" s="21" t="s">
        <v>271</v>
      </c>
      <c r="B372" s="22" t="s">
        <v>265</v>
      </c>
      <c r="C372" s="22" t="s">
        <v>962</v>
      </c>
      <c r="D372" s="23" t="s">
        <v>35</v>
      </c>
      <c r="E372" s="24" t="str">
        <f>VLOOKUP(C372,'[1]2012_2020_Restoration_Priority'!B:D,2,FALSE)</f>
        <v>Not a priority at this time</v>
      </c>
      <c r="F372" s="25" t="str">
        <f>VLOOKUP(C372,'[1]2012_2020_Restoration_Priority'!B:D,3,FALSE)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72" s="18" t="str">
        <f>IFERROR( VLOOKUP(A372,'[1]2021_Restoration'!C:L,3,FALSE), "NA")</f>
        <v>Temperature- Rearing</v>
      </c>
      <c r="H372" s="19" t="str">
        <f>IFERROR( VLOOKUP(A372,'[1]2021_Restoration'!C:L,10,FALSE), "NA")</f>
        <v>steelhead</v>
      </c>
      <c r="I372" s="3">
        <f>IFERROR( VLOOKUP(A372,'[1]2022_Restoration'!A:J,5,FALSE), "NA")</f>
        <v>3</v>
      </c>
      <c r="J372" s="3" t="str">
        <f>IFERROR( VLOOKUP(A372,'[1]2022_Restoration'!A:L,11,FALSE), "NA")</f>
        <v>Cover- Wood,Flow- Summer Base Flow,Pool Quantity and Quality,Riparian, Stability,Coarse Substrate,Floodplain Connectivity,Off-Channel/Side-Channels,Temperature- Rearing</v>
      </c>
      <c r="K372" s="20" t="str">
        <f>IFERROR( VLOOKUP(A372,'[1]2022_Restoration'!A:L,6,FALSE), "NA")</f>
        <v>Steelhead</v>
      </c>
    </row>
    <row r="373" spans="1:11" x14ac:dyDescent="0.25">
      <c r="A373" s="21" t="s">
        <v>1179</v>
      </c>
      <c r="B373" s="22" t="s">
        <v>265</v>
      </c>
      <c r="C373" s="22" t="s">
        <v>962</v>
      </c>
      <c r="D373" s="23" t="s">
        <v>35</v>
      </c>
      <c r="E373" s="24" t="str">
        <f>VLOOKUP(C373,'[1]2012_2020_Restoration_Priority'!B:D,2,FALSE)</f>
        <v>Not a priority at this time</v>
      </c>
      <c r="F373" s="25" t="str">
        <f>VLOOKUP(C373,'[1]2012_2020_Restoration_Priority'!B:D,3,FALSE)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73" s="18" t="str">
        <f>IFERROR( VLOOKUP(A373,'[1]2021_Restoration'!C:L,3,FALSE), "NA")</f>
        <v>NA</v>
      </c>
      <c r="H373" s="19" t="str">
        <f>IFERROR( VLOOKUP(A373,'[1]2021_Restoration'!C:L,10,FALSE), "NA")</f>
        <v>NA</v>
      </c>
      <c r="I373" s="3" t="str">
        <f>IFERROR( VLOOKUP(A373,'[1]2022_Restoration'!A:J,5,FALSE), "NA")</f>
        <v>NA</v>
      </c>
      <c r="J373" s="3" t="str">
        <f>IFERROR( VLOOKUP(A373,'[1]2022_Restoration'!A:L,11,FALSE), "NA")</f>
        <v>NA</v>
      </c>
      <c r="K373" s="20" t="str">
        <f>IFERROR( VLOOKUP(A373,'[1]2022_Restoration'!A:L,6,FALSE), "NA")</f>
        <v>NA</v>
      </c>
    </row>
    <row r="374" spans="1:11" x14ac:dyDescent="0.25">
      <c r="A374" s="21" t="s">
        <v>272</v>
      </c>
      <c r="B374" s="22" t="s">
        <v>273</v>
      </c>
      <c r="C374" s="22" t="s">
        <v>1093</v>
      </c>
      <c r="D374" s="23" t="s">
        <v>35</v>
      </c>
      <c r="E374" s="24">
        <f>VLOOKUP(C374,'[1]2012_2020_Restoration_Priority'!B:D,2,FALSE)</f>
        <v>3</v>
      </c>
      <c r="F374" s="25" t="str">
        <f>VLOOKUP(C374,'[1]2012_2020_Restoration_Priority'!B:D,3,FALSE)</f>
        <v xml:space="preserve">1. Channel Structure and Form (Bed and Channel Form): Remove levees; Undersized bridges; Bank armoring; Other human features 
2.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3. Water Quantity (Reduced Water Quantity): Improve natural water storage by allowing off-channel connection, floodplain function and beaver recolonization.
4. Peripheral and Transitional Habitats (Side Channel and Wetland Habitats):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5. Riparian Condition (see (Lyon and Maquire 2008; BOR 2011) for more information on locations): Restore condition in degraded areas associated with residential development, agricultural practices, or where there are legacy effects from past riparian logging practices; Improve LW recruitment, allow regeneration and stop removal practices so that wood can recruit naturally; Fence riparian areas and wetlands, maintain existing fences.
6. Habitat Quantity, Anthropogenic Barriers: Diversion in Stansbury side channel; landowner outreach is needed; Foghorn Dam; Continued maintenance is needed in Wolf Creek at the irrigation diversion (at low flows, weirs on main channel need to have rocks rolled out of the center notch and jump notch to make sure that there is a clear path for large fish to migrate up); Replace head gate at Wolf Creek irrigation diversion.
7. Food (Altered Primary Productivity): See discussion under Universal Ecological Concerns and Actions.
8. Species Interactions (Introduced Competitors and Predators): Reduce or eliminate brook trout in floodplain ponds, Hancock springs.
 </v>
      </c>
      <c r="G374" s="18" t="str">
        <f>IFERROR( VLOOKUP(A374,'[1]2021_Restoration'!C:L,3,FALSE), "NA")</f>
        <v>Temperature- Rearing, Temperature- Rearing</v>
      </c>
      <c r="H374" s="19" t="str">
        <f>IFERROR( VLOOKUP(A374,'[1]2021_Restoration'!C:L,10,FALSE), "NA")</f>
        <v>spring_chinook_AND_steelhead</v>
      </c>
      <c r="I374" s="3">
        <f>IFERROR( VLOOKUP(A374,'[1]2022_Restoration'!A:J,5,FALSE), "NA")</f>
        <v>3</v>
      </c>
      <c r="J374" s="3" t="str">
        <f>IFERROR( VLOOKUP(A374,'[1]2022_Restoration'!A:L,11,FALSE), "NA")</f>
        <v>Flow- Summer Base Flow,Temperature- Rearing, Floodplain Connectivity,Off-Channel/Side-Channels,Riparian</v>
      </c>
      <c r="K374" s="20" t="str">
        <f>IFERROR( VLOOKUP(A374,'[1]2022_Restoration'!A:L,6,FALSE), "NA")</f>
        <v>Spring Chinook,Steelhead</v>
      </c>
    </row>
    <row r="375" spans="1:11" x14ac:dyDescent="0.25">
      <c r="A375" s="21" t="s">
        <v>275</v>
      </c>
      <c r="B375" s="22" t="s">
        <v>273</v>
      </c>
      <c r="C375" s="22" t="s">
        <v>1093</v>
      </c>
      <c r="D375" s="23" t="s">
        <v>35</v>
      </c>
      <c r="E375" s="24">
        <f>VLOOKUP(C375,'[1]2012_2020_Restoration_Priority'!B:D,2,FALSE)</f>
        <v>3</v>
      </c>
      <c r="F375" s="25" t="str">
        <f>VLOOKUP(C375,'[1]2012_2020_Restoration_Priority'!B:D,3,FALSE)</f>
        <v xml:space="preserve">1. Channel Structure and Form (Bed and Channel Form): Remove levees; Undersized bridges; Bank armoring; Other human features 
2.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3. Water Quantity (Reduced Water Quantity): Improve natural water storage by allowing off-channel connection, floodplain function and beaver recolonization.
4. Peripheral and Transitional Habitats (Side Channel and Wetland Habitats):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5. Riparian Condition (see (Lyon and Maquire 2008; BOR 2011) for more information on locations): Restore condition in degraded areas associated with residential development, agricultural practices, or where there are legacy effects from past riparian logging practices; Improve LW recruitment, allow regeneration and stop removal practices so that wood can recruit naturally; Fence riparian areas and wetlands, maintain existing fences.
6. Habitat Quantity, Anthropogenic Barriers: Diversion in Stansbury side channel; landowner outreach is needed; Foghorn Dam; Continued maintenance is needed in Wolf Creek at the irrigation diversion (at low flows, weirs on main channel need to have rocks rolled out of the center notch and jump notch to make sure that there is a clear path for large fish to migrate up); Replace head gate at Wolf Creek irrigation diversion.
7. Food (Altered Primary Productivity): See discussion under Universal Ecological Concerns and Actions.
8. Species Interactions (Introduced Competitors and Predators): Reduce or eliminate brook trout in floodplain ponds, Hancock springs.
 </v>
      </c>
      <c r="G375" s="18" t="str">
        <f>IFERROR( VLOOKUP(A375,'[1]2021_Restoration'!C:L,3,FALSE), "NA")</f>
        <v>Temperature- Rearing, Temperature- Rearing</v>
      </c>
      <c r="H375" s="19" t="str">
        <f>IFERROR( VLOOKUP(A375,'[1]2021_Restoration'!C:L,10,FALSE), "NA")</f>
        <v>spring_chinook_AND_steelhead</v>
      </c>
      <c r="I375" s="3">
        <f>IFERROR( VLOOKUP(A375,'[1]2022_Restoration'!A:J,5,FALSE), "NA")</f>
        <v>3</v>
      </c>
      <c r="J375" s="3" t="str">
        <f>IFERROR( VLOOKUP(A375,'[1]2022_Restoration'!A:L,11,FALSE), "NA")</f>
        <v>Temperature- Rearing, Cover- Wood,Flow- Summer Base Flow,Floodplain Connectivity,Off-Channel/Side-Channels,Riparian</v>
      </c>
      <c r="K375" s="20" t="str">
        <f>IFERROR( VLOOKUP(A375,'[1]2022_Restoration'!A:L,6,FALSE), "NA")</f>
        <v>Spring Chinook,Steelhead</v>
      </c>
    </row>
    <row r="376" spans="1:11" x14ac:dyDescent="0.25">
      <c r="A376" s="21" t="s">
        <v>277</v>
      </c>
      <c r="B376" s="22" t="s">
        <v>273</v>
      </c>
      <c r="C376" s="22" t="s">
        <v>1093</v>
      </c>
      <c r="D376" s="23" t="s">
        <v>35</v>
      </c>
      <c r="E376" s="24">
        <f>VLOOKUP(C376,'[1]2012_2020_Restoration_Priority'!B:D,2,FALSE)</f>
        <v>3</v>
      </c>
      <c r="F376" s="25" t="str">
        <f>VLOOKUP(C376,'[1]2012_2020_Restoration_Priority'!B:D,3,FALSE)</f>
        <v xml:space="preserve">1. Channel Structure and Form (Bed and Channel Form): Remove levees; Undersized bridges; Bank armoring; Other human features 
2.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3. Water Quantity (Reduced Water Quantity): Improve natural water storage by allowing off-channel connection, floodplain function and beaver recolonization.
4. Peripheral and Transitional Habitats (Side Channel and Wetland Habitats):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5. Riparian Condition (see (Lyon and Maquire 2008; BOR 2011) for more information on locations): Restore condition in degraded areas associated with residential development, agricultural practices, or where there are legacy effects from past riparian logging practices; Improve LW recruitment, allow regeneration and stop removal practices so that wood can recruit naturally; Fence riparian areas and wetlands, maintain existing fences.
6. Habitat Quantity, Anthropogenic Barriers: Diversion in Stansbury side channel; landowner outreach is needed; Foghorn Dam; Continued maintenance is needed in Wolf Creek at the irrigation diversion (at low flows, weirs on main channel need to have rocks rolled out of the center notch and jump notch to make sure that there is a clear path for large fish to migrate up); Replace head gate at Wolf Creek irrigation diversion.
7. Food (Altered Primary Productivity): See discussion under Universal Ecological Concerns and Actions.
8. Species Interactions (Introduced Competitors and Predators): Reduce or eliminate brook trout in floodplain ponds, Hancock springs.
 </v>
      </c>
      <c r="G376" s="18" t="str">
        <f>IFERROR( VLOOKUP(A376,'[1]2021_Restoration'!C:L,3,FALSE), "NA")</f>
        <v>Temperature- Rearing, Temperature- Rearing</v>
      </c>
      <c r="H376" s="19" t="str">
        <f>IFERROR( VLOOKUP(A376,'[1]2021_Restoration'!C:L,10,FALSE), "NA")</f>
        <v>spring_chinook_AND_steelhead</v>
      </c>
      <c r="I376" s="3">
        <f>IFERROR( VLOOKUP(A376,'[1]2022_Restoration'!A:J,5,FALSE), "NA")</f>
        <v>3</v>
      </c>
      <c r="J376" s="3" t="str">
        <f>IFERROR( VLOOKUP(A376,'[1]2022_Restoration'!A:L,11,FALSE), "NA")</f>
        <v>Floodplain Connectivity,Temperature- Rearing, Cover- Wood,Flow- Summer Base Flow,Off-Channel/Side-Channels,Riparian</v>
      </c>
      <c r="K376" s="20" t="str">
        <f>IFERROR( VLOOKUP(A376,'[1]2022_Restoration'!A:L,6,FALSE), "NA")</f>
        <v>Spring Chinook,Steelhead</v>
      </c>
    </row>
    <row r="377" spans="1:11" x14ac:dyDescent="0.25">
      <c r="A377" s="21" t="s">
        <v>1180</v>
      </c>
      <c r="B377" s="22" t="s">
        <v>273</v>
      </c>
      <c r="C377" s="22" t="s">
        <v>1093</v>
      </c>
      <c r="D377" s="23" t="s">
        <v>35</v>
      </c>
      <c r="E377" s="24">
        <f>VLOOKUP(C377,'[1]2012_2020_Restoration_Priority'!B:D,2,FALSE)</f>
        <v>3</v>
      </c>
      <c r="F377" s="25" t="str">
        <f>VLOOKUP(C377,'[1]2012_2020_Restoration_Priority'!B:D,3,FALSE)</f>
        <v xml:space="preserve">1. Channel Structure and Form (Bed and Channel Form): Remove levees; Undersized bridges; Bank armoring; Other human features 
2.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3. Water Quantity (Reduced Water Quantity): Improve natural water storage by allowing off-channel connection, floodplain function and beaver recolonization.
4. Peripheral and Transitional Habitats (Side Channel and Wetland Habitats):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5. Riparian Condition (see (Lyon and Maquire 2008; BOR 2011) for more information on locations): Restore condition in degraded areas associated with residential development, agricultural practices, or where there are legacy effects from past riparian logging practices; Improve LW recruitment, allow regeneration and stop removal practices so that wood can recruit naturally; Fence riparian areas and wetlands, maintain existing fences.
6. Habitat Quantity, Anthropogenic Barriers: Diversion in Stansbury side channel; landowner outreach is needed; Foghorn Dam; Continued maintenance is needed in Wolf Creek at the irrigation diversion (at low flows, weirs on main channel need to have rocks rolled out of the center notch and jump notch to make sure that there is a clear path for large fish to migrate up); Replace head gate at Wolf Creek irrigation diversion.
7. Food (Altered Primary Productivity): See discussion under Universal Ecological Concerns and Actions.
8. Species Interactions (Introduced Competitors and Predators): Reduce or eliminate brook trout in floodplain ponds, Hancock springs.
 </v>
      </c>
      <c r="G377" s="18" t="str">
        <f>IFERROR( VLOOKUP(A377,'[1]2021_Restoration'!C:L,3,FALSE), "NA")</f>
        <v>NA</v>
      </c>
      <c r="H377" s="19" t="str">
        <f>IFERROR( VLOOKUP(A377,'[1]2021_Restoration'!C:L,10,FALSE), "NA")</f>
        <v>NA</v>
      </c>
      <c r="I377" s="3" t="str">
        <f>IFERROR( VLOOKUP(A377,'[1]2022_Restoration'!A:J,5,FALSE), "NA")</f>
        <v>NA</v>
      </c>
      <c r="J377" s="3" t="str">
        <f>IFERROR( VLOOKUP(A377,'[1]2022_Restoration'!A:L,11,FALSE), "NA")</f>
        <v>NA</v>
      </c>
      <c r="K377" s="20" t="str">
        <f>IFERROR( VLOOKUP(A377,'[1]2022_Restoration'!A:L,6,FALSE), "NA")</f>
        <v>NA</v>
      </c>
    </row>
    <row r="378" spans="1:11" x14ac:dyDescent="0.25">
      <c r="A378" s="21" t="s">
        <v>280</v>
      </c>
      <c r="B378" s="22" t="s">
        <v>273</v>
      </c>
      <c r="C378" s="22" t="s">
        <v>1093</v>
      </c>
      <c r="D378" s="23" t="s">
        <v>35</v>
      </c>
      <c r="E378" s="24">
        <f>VLOOKUP(C378,'[1]2012_2020_Restoration_Priority'!B:D,2,FALSE)</f>
        <v>3</v>
      </c>
      <c r="F378" s="25" t="str">
        <f>VLOOKUP(C378,'[1]2012_2020_Restoration_Priority'!B:D,3,FALSE)</f>
        <v xml:space="preserve">1. Channel Structure and Form (Bed and Channel Form): Remove levees; Undersized bridges; Bank armoring; Other human features 
2.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3. Water Quantity (Reduced Water Quantity): Improve natural water storage by allowing off-channel connection, floodplain function and beaver recolonization.
4. Peripheral and Transitional Habitats (Side Channel and Wetland Habitats):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5. Riparian Condition (see (Lyon and Maquire 2008; BOR 2011) for more information on locations): Restore condition in degraded areas associated with residential development, agricultural practices, or where there are legacy effects from past riparian logging practices; Improve LW recruitment, allow regeneration and stop removal practices so that wood can recruit naturally; Fence riparian areas and wetlands, maintain existing fences.
6. Habitat Quantity, Anthropogenic Barriers: Diversion in Stansbury side channel; landowner outreach is needed; Foghorn Dam; Continued maintenance is needed in Wolf Creek at the irrigation diversion (at low flows, weirs on main channel need to have rocks rolled out of the center notch and jump notch to make sure that there is a clear path for large fish to migrate up); Replace head gate at Wolf Creek irrigation diversion.
7. Food (Altered Primary Productivity): See discussion under Universal Ecological Concerns and Actions.
8. Species Interactions (Introduced Competitors and Predators): Reduce or eliminate brook trout in floodplain ponds, Hancock springs.
 </v>
      </c>
      <c r="G378" s="18" t="str">
        <f>IFERROR( VLOOKUP(A378,'[1]2021_Restoration'!C:L,3,FALSE), "NA")</f>
        <v>Temperature- Rearing, Temperature- Rearing</v>
      </c>
      <c r="H378" s="19" t="str">
        <f>IFERROR( VLOOKUP(A378,'[1]2021_Restoration'!C:L,10,FALSE), "NA")</f>
        <v>spring_chinook_AND_steelhead</v>
      </c>
      <c r="I378" s="3">
        <f>IFERROR( VLOOKUP(A378,'[1]2022_Restoration'!A:J,5,FALSE), "NA")</f>
        <v>2</v>
      </c>
      <c r="J378" s="3" t="str">
        <f>IFERROR( VLOOKUP(A378,'[1]2022_Restoration'!A:L,11,FALSE), "NA")</f>
        <v>Flow- Summer Base Flow,Temperature- Rearing, Cover- Wood,Floodplain Connectivity,Off-Channel/Side-Channels,Pool Quantity and Quality,Riparian</v>
      </c>
      <c r="K378" s="20" t="str">
        <f>IFERROR( VLOOKUP(A378,'[1]2022_Restoration'!A:L,6,FALSE), "NA")</f>
        <v>Spring Chinook,Steelhead</v>
      </c>
    </row>
    <row r="379" spans="1:11" x14ac:dyDescent="0.25">
      <c r="A379" s="21" t="s">
        <v>282</v>
      </c>
      <c r="B379" s="22" t="s">
        <v>273</v>
      </c>
      <c r="C379" s="22" t="s">
        <v>1055</v>
      </c>
      <c r="D379" s="23" t="s">
        <v>35</v>
      </c>
      <c r="E379" s="24">
        <f>VLOOKUP(C379,'[1]2012_2020_Restoration_Priority'!B:D,2,FALSE)</f>
        <v>1</v>
      </c>
      <c r="F379" s="25" t="str">
        <f>VLOOKUP(C379,'[1]2012_2020_Restoration_Priority'!B:D,3,FALSE)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79" s="18" t="str">
        <f>IFERROR( VLOOKUP(A379,'[1]2021_Restoration'!C:L,3,FALSE), "NA")</f>
        <v>Flow- Summer Base Flow, Flow- Summer Base Flow</v>
      </c>
      <c r="H379" s="19" t="str">
        <f>IFERROR( VLOOKUP(A379,'[1]2021_Restoration'!C:L,10,FALSE), "NA")</f>
        <v>spring_chinook_AND_steelhead</v>
      </c>
      <c r="I379" s="3">
        <f>IFERROR( VLOOKUP(A379,'[1]2022_Restoration'!A:J,5,FALSE), "NA")</f>
        <v>1</v>
      </c>
      <c r="J379" s="3" t="str">
        <f>IFERROR( VLOOKUP(A379,'[1]2022_Restoration'!A:L,11,FALSE), "NA")</f>
        <v>Cover- Wood,Flow- Summer Base Flow,Floodplain Connectivity,Off-Channel/Side-Channels,Pool Quantity and Quality,Riparian, Stability</v>
      </c>
      <c r="K379" s="20" t="str">
        <f>IFERROR( VLOOKUP(A379,'[1]2022_Restoration'!A:L,6,FALSE), "NA")</f>
        <v>Spring Chinook,Steelhead</v>
      </c>
    </row>
    <row r="380" spans="1:11" x14ac:dyDescent="0.25">
      <c r="A380" s="21" t="s">
        <v>285</v>
      </c>
      <c r="B380" s="22" t="s">
        <v>273</v>
      </c>
      <c r="C380" s="22" t="s">
        <v>1055</v>
      </c>
      <c r="D380" s="23" t="s">
        <v>35</v>
      </c>
      <c r="E380" s="24">
        <f>VLOOKUP(C380,'[1]2012_2020_Restoration_Priority'!B:D,2,FALSE)</f>
        <v>1</v>
      </c>
      <c r="F380" s="25" t="str">
        <f>VLOOKUP(C380,'[1]2012_2020_Restoration_Priority'!B:D,3,FALSE)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80" s="18" t="str">
        <f>IFERROR( VLOOKUP(A380,'[1]2021_Restoration'!C:L,3,FALSE), "NA")</f>
        <v>Flow- Summer Base Flow, Flow- Summer Base Flow</v>
      </c>
      <c r="H380" s="19" t="str">
        <f>IFERROR( VLOOKUP(A380,'[1]2021_Restoration'!C:L,10,FALSE), "NA")</f>
        <v>spring_chinook_AND_steelhead</v>
      </c>
      <c r="I380" s="3">
        <f>IFERROR( VLOOKUP(A380,'[1]2022_Restoration'!A:J,5,FALSE), "NA")</f>
        <v>2</v>
      </c>
      <c r="J380" s="3" t="str">
        <f>IFERROR( VLOOKUP(A380,'[1]2022_Restoration'!A:L,11,FALSE), "NA")</f>
        <v>Cover- Wood,Floodplain Connectivity,Off-Channel/Side-Channels, Stability,Flow- Summer Base Flow,Pool Quantity and Quality,Riparian</v>
      </c>
      <c r="K380" s="20" t="str">
        <f>IFERROR( VLOOKUP(A380,'[1]2022_Restoration'!A:L,6,FALSE), "NA")</f>
        <v>Spring Chinook,Steelhead</v>
      </c>
    </row>
    <row r="381" spans="1:11" x14ac:dyDescent="0.25">
      <c r="A381" s="21" t="s">
        <v>288</v>
      </c>
      <c r="B381" s="22" t="s">
        <v>273</v>
      </c>
      <c r="C381" s="22" t="s">
        <v>1055</v>
      </c>
      <c r="D381" s="23" t="s">
        <v>35</v>
      </c>
      <c r="E381" s="24">
        <f>VLOOKUP(C381,'[1]2012_2020_Restoration_Priority'!B:D,2,FALSE)</f>
        <v>1</v>
      </c>
      <c r="F381" s="25" t="str">
        <f>VLOOKUP(C381,'[1]2012_2020_Restoration_Priority'!B:D,3,FALSE)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81" s="18" t="str">
        <f>IFERROR( VLOOKUP(A381,'[1]2021_Restoration'!C:L,3,FALSE), "NA")</f>
        <v>Flow- Summer Base Flow, Flow- Summer Base Flow</v>
      </c>
      <c r="H381" s="19" t="str">
        <f>IFERROR( VLOOKUP(A381,'[1]2021_Restoration'!C:L,10,FALSE), "NA")</f>
        <v>spring_chinook_AND_steelhead</v>
      </c>
      <c r="I381" s="3">
        <f>IFERROR( VLOOKUP(A381,'[1]2022_Restoration'!A:J,5,FALSE), "NA")</f>
        <v>2</v>
      </c>
      <c r="J381" s="3" t="str">
        <f>IFERROR( VLOOKUP(A381,'[1]2022_Restoration'!A:L,11,FALSE), "NA")</f>
        <v>Cover- Wood,Flow- Summer Base Flow,Floodplain Connectivity,Off-Channel/Side-Channels, Stability,Pool Quantity and Quality,Riparian</v>
      </c>
      <c r="K381" s="20" t="str">
        <f>IFERROR( VLOOKUP(A381,'[1]2022_Restoration'!A:L,6,FALSE), "NA")</f>
        <v>Spring Chinook,Steelhead</v>
      </c>
    </row>
    <row r="382" spans="1:11" x14ac:dyDescent="0.25">
      <c r="A382" s="21" t="s">
        <v>291</v>
      </c>
      <c r="B382" s="22" t="s">
        <v>273</v>
      </c>
      <c r="C382" s="22" t="s">
        <v>1055</v>
      </c>
      <c r="D382" s="23" t="s">
        <v>35</v>
      </c>
      <c r="E382" s="24">
        <f>VLOOKUP(C382,'[1]2012_2020_Restoration_Priority'!B:D,2,FALSE)</f>
        <v>1</v>
      </c>
      <c r="F382" s="25" t="str">
        <f>VLOOKUP(C382,'[1]2012_2020_Restoration_Priority'!B:D,3,FALSE)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82" s="18" t="str">
        <f>IFERROR( VLOOKUP(A382,'[1]2021_Restoration'!C:L,3,FALSE), "NA")</f>
        <v>Flow- Summer Base Flow, Flow- Summer Base Flow</v>
      </c>
      <c r="H382" s="19" t="str">
        <f>IFERROR( VLOOKUP(A382,'[1]2021_Restoration'!C:L,10,FALSE), "NA")</f>
        <v>spring_chinook_AND_steelhead</v>
      </c>
      <c r="I382" s="3">
        <f>IFERROR( VLOOKUP(A382,'[1]2022_Restoration'!A:J,5,FALSE), "NA")</f>
        <v>1</v>
      </c>
      <c r="J382" s="3" t="str">
        <f>IFERROR( VLOOKUP(A382,'[1]2022_Restoration'!A:L,11,FALSE), "NA")</f>
        <v>Cover- Wood,Flow- Summer Base Flow,Off-Channel/Side-Channels,Riparian, Stability,Floodplain Connectivity,Pool Quantity and Quality</v>
      </c>
      <c r="K382" s="20" t="str">
        <f>IFERROR( VLOOKUP(A382,'[1]2022_Restoration'!A:L,6,FALSE), "NA")</f>
        <v>Spring Chinook,Steelhead</v>
      </c>
    </row>
    <row r="383" spans="1:11" x14ac:dyDescent="0.25">
      <c r="A383" s="21" t="s">
        <v>294</v>
      </c>
      <c r="B383" s="22" t="s">
        <v>273</v>
      </c>
      <c r="C383" s="22" t="s">
        <v>1055</v>
      </c>
      <c r="D383" s="23" t="s">
        <v>35</v>
      </c>
      <c r="E383" s="24">
        <f>VLOOKUP(C383,'[1]2012_2020_Restoration_Priority'!B:D,2,FALSE)</f>
        <v>1</v>
      </c>
      <c r="F383" s="25" t="str">
        <f>VLOOKUP(C383,'[1]2012_2020_Restoration_Priority'!B:D,3,FALSE)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83" s="18" t="str">
        <f>IFERROR( VLOOKUP(A383,'[1]2021_Restoration'!C:L,3,FALSE), "NA")</f>
        <v>Flow- Summer Base Flow, Flow- Summer Base Flow</v>
      </c>
      <c r="H383" s="19" t="str">
        <f>IFERROR( VLOOKUP(A383,'[1]2021_Restoration'!C:L,10,FALSE), "NA")</f>
        <v>spring_chinook_AND_steelhead</v>
      </c>
      <c r="I383" s="3">
        <f>IFERROR( VLOOKUP(A383,'[1]2022_Restoration'!A:J,5,FALSE), "NA")</f>
        <v>1</v>
      </c>
      <c r="J383" s="3" t="str">
        <f>IFERROR( VLOOKUP(A383,'[1]2022_Restoration'!A:L,11,FALSE), "NA")</f>
        <v>Cover- Wood,Flow- Summer Base Flow,Floodplain Connectivity,Pool Quantity and Quality,Riparian, Stability,Off-Channel/Side-Channels</v>
      </c>
      <c r="K383" s="20" t="str">
        <f>IFERROR( VLOOKUP(A383,'[1]2022_Restoration'!A:L,6,FALSE), "NA")</f>
        <v>Spring Chinook,Steelhead</v>
      </c>
    </row>
    <row r="384" spans="1:11" x14ac:dyDescent="0.25">
      <c r="A384" s="21" t="s">
        <v>297</v>
      </c>
      <c r="B384" s="22" t="s">
        <v>273</v>
      </c>
      <c r="C384" s="22" t="s">
        <v>1055</v>
      </c>
      <c r="D384" s="23" t="s">
        <v>35</v>
      </c>
      <c r="E384" s="24">
        <f>VLOOKUP(C384,'[1]2012_2020_Restoration_Priority'!B:D,2,FALSE)</f>
        <v>1</v>
      </c>
      <c r="F384" s="25" t="str">
        <f>VLOOKUP(C384,'[1]2012_2020_Restoration_Priority'!B:D,3,FALSE)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84" s="18" t="str">
        <f>IFERROR( VLOOKUP(A384,'[1]2021_Restoration'!C:L,3,FALSE), "NA")</f>
        <v>Flow- Summer Base Flow, Flow- Summer Base Flow</v>
      </c>
      <c r="H384" s="19" t="str">
        <f>IFERROR( VLOOKUP(A384,'[1]2021_Restoration'!C:L,10,FALSE), "NA")</f>
        <v>spring_chinook_AND_steelhead</v>
      </c>
      <c r="I384" s="3">
        <f>IFERROR( VLOOKUP(A384,'[1]2022_Restoration'!A:J,5,FALSE), "NA")</f>
        <v>1</v>
      </c>
      <c r="J384" s="3" t="str">
        <f>IFERROR( VLOOKUP(A384,'[1]2022_Restoration'!A:L,11,FALSE), "NA")</f>
        <v>Cover- Wood,Flow- Summer Base Flow,Floodplain Connectivity,Pool Quantity and Quality,Riparian, Stability,Off-Channel/Side-Channels</v>
      </c>
      <c r="K384" s="20" t="str">
        <f>IFERROR( VLOOKUP(A384,'[1]2022_Restoration'!A:L,6,FALSE), "NA")</f>
        <v>Spring Chinook,Steelhead</v>
      </c>
    </row>
    <row r="385" spans="1:11" x14ac:dyDescent="0.25">
      <c r="A385" s="21" t="s">
        <v>298</v>
      </c>
      <c r="B385" s="22" t="s">
        <v>299</v>
      </c>
      <c r="C385" s="22" t="s">
        <v>962</v>
      </c>
      <c r="D385" s="23" t="s">
        <v>35</v>
      </c>
      <c r="E385" s="24" t="str">
        <f>VLOOKUP(C385,'[1]2012_2020_Restoration_Priority'!B:D,2,FALSE)</f>
        <v>Not a priority at this time</v>
      </c>
      <c r="F385" s="25" t="str">
        <f>VLOOKUP(C385,'[1]2012_2020_Restoration_Priority'!B:D,3,FALSE)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85" s="18" t="str">
        <f>IFERROR( VLOOKUP(A385,'[1]2021_Restoration'!C:L,3,FALSE), "NA")</f>
        <v>Temperature- Rearing</v>
      </c>
      <c r="H385" s="19" t="str">
        <f>IFERROR( VLOOKUP(A385,'[1]2021_Restoration'!C:L,10,FALSE), "NA")</f>
        <v>steelhead</v>
      </c>
      <c r="I385" s="3">
        <f>IFERROR( VLOOKUP(A385,'[1]2022_Restoration'!A:J,5,FALSE), "NA")</f>
        <v>3</v>
      </c>
      <c r="J385" s="3" t="str">
        <f>IFERROR( VLOOKUP(A385,'[1]2022_Restoration'!A:L,11,FALSE), "NA")</f>
        <v>Cover- Wood,Flow- Summer Base Flow,Pool Quantity and Quality,Riparian, Stability,Coarse Substrate,Floodplain Connectivity,Off-Channel/Side-Channels,Temperature- Rearing</v>
      </c>
      <c r="K385" s="20" t="str">
        <f>IFERROR( VLOOKUP(A385,'[1]2022_Restoration'!A:L,6,FALSE), "NA")</f>
        <v>Steelhead</v>
      </c>
    </row>
    <row r="386" spans="1:11" x14ac:dyDescent="0.25">
      <c r="A386" s="21" t="s">
        <v>300</v>
      </c>
      <c r="B386" s="22" t="s">
        <v>299</v>
      </c>
      <c r="C386" s="22" t="s">
        <v>962</v>
      </c>
      <c r="D386" s="23" t="s">
        <v>35</v>
      </c>
      <c r="E386" s="24" t="str">
        <f>VLOOKUP(C386,'[1]2012_2020_Restoration_Priority'!B:D,2,FALSE)</f>
        <v>Not a priority at this time</v>
      </c>
      <c r="F386" s="25" t="str">
        <f>VLOOKUP(C386,'[1]2012_2020_Restoration_Priority'!B:D,3,FALSE)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86" s="18" t="str">
        <f>IFERROR( VLOOKUP(A386,'[1]2021_Restoration'!C:L,3,FALSE), "NA")</f>
        <v>Temperature- Rearing</v>
      </c>
      <c r="H386" s="19" t="str">
        <f>IFERROR( VLOOKUP(A386,'[1]2021_Restoration'!C:L,10,FALSE), "NA")</f>
        <v>steelhead</v>
      </c>
      <c r="I386" s="3">
        <f>IFERROR( VLOOKUP(A386,'[1]2022_Restoration'!A:J,5,FALSE), "NA")</f>
        <v>1</v>
      </c>
      <c r="J386" s="3" t="str">
        <f>IFERROR( VLOOKUP(A386,'[1]2022_Restoration'!A:L,11,FALSE), "NA")</f>
        <v>Cover- Wood,Flow- Summer Base Flow,Pool Quantity and Quality,Riparian, Stability,Coarse Substrate,Floodplain Connectivity,Off-Channel/Side-Channels,Temperature- Rearing</v>
      </c>
      <c r="K386" s="20" t="str">
        <f>IFERROR( VLOOKUP(A386,'[1]2022_Restoration'!A:L,6,FALSE), "NA")</f>
        <v>Steelhead</v>
      </c>
    </row>
    <row r="387" spans="1:11" x14ac:dyDescent="0.25">
      <c r="A387" s="21" t="s">
        <v>301</v>
      </c>
      <c r="B387" s="22" t="s">
        <v>299</v>
      </c>
      <c r="C387" s="22" t="s">
        <v>962</v>
      </c>
      <c r="D387" s="23" t="s">
        <v>35</v>
      </c>
      <c r="E387" s="24" t="str">
        <f>VLOOKUP(C387,'[1]2012_2020_Restoration_Priority'!B:D,2,FALSE)</f>
        <v>Not a priority at this time</v>
      </c>
      <c r="F387" s="25" t="str">
        <f>VLOOKUP(C387,'[1]2012_2020_Restoration_Priority'!B:D,3,FALSE)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87" s="18" t="str">
        <f>IFERROR( VLOOKUP(A387,'[1]2021_Restoration'!C:L,3,FALSE), "NA")</f>
        <v>Temperature- Rearing</v>
      </c>
      <c r="H387" s="19" t="str">
        <f>IFERROR( VLOOKUP(A387,'[1]2021_Restoration'!C:L,10,FALSE), "NA")</f>
        <v>steelhead</v>
      </c>
      <c r="I387" s="3">
        <f>IFERROR( VLOOKUP(A387,'[1]2022_Restoration'!A:J,5,FALSE), "NA")</f>
        <v>2</v>
      </c>
      <c r="J387" s="3" t="str">
        <f>IFERROR( VLOOKUP(A387,'[1]2022_Restoration'!A:L,11,FALSE), "NA")</f>
        <v>Cover- Wood,Flow- Summer Base Flow,Pool Quantity and Quality,Riparian, Stability,Coarse Substrate,Floodplain Connectivity,Off-Channel/Side-Channels,Temperature- Rearing</v>
      </c>
      <c r="K387" s="20" t="str">
        <f>IFERROR( VLOOKUP(A387,'[1]2022_Restoration'!A:L,6,FALSE), "NA")</f>
        <v>Steelhead</v>
      </c>
    </row>
    <row r="388" spans="1:11" x14ac:dyDescent="0.25">
      <c r="A388" s="21" t="s">
        <v>302</v>
      </c>
      <c r="B388" s="22" t="s">
        <v>299</v>
      </c>
      <c r="C388" s="22" t="s">
        <v>962</v>
      </c>
      <c r="D388" s="23" t="s">
        <v>35</v>
      </c>
      <c r="E388" s="24" t="str">
        <f>VLOOKUP(C388,'[1]2012_2020_Restoration_Priority'!B:D,2,FALSE)</f>
        <v>Not a priority at this time</v>
      </c>
      <c r="F388" s="25" t="str">
        <f>VLOOKUP(C388,'[1]2012_2020_Restoration_Priority'!B:D,3,FALSE)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88" s="18" t="str">
        <f>IFERROR( VLOOKUP(A388,'[1]2021_Restoration'!C:L,3,FALSE), "NA")</f>
        <v>Temperature- Rearing</v>
      </c>
      <c r="H388" s="19" t="str">
        <f>IFERROR( VLOOKUP(A388,'[1]2021_Restoration'!C:L,10,FALSE), "NA")</f>
        <v>steelhead</v>
      </c>
      <c r="I388" s="3">
        <f>IFERROR( VLOOKUP(A388,'[1]2022_Restoration'!A:J,5,FALSE), "NA")</f>
        <v>3</v>
      </c>
      <c r="J388" s="3" t="str">
        <f>IFERROR( VLOOKUP(A388,'[1]2022_Restoration'!A:L,11,FALSE), "NA")</f>
        <v>Cover- Wood,Flow- Summer Base Flow,Pool Quantity and Quality,Riparian, Stability,Coarse Substrate,Floodplain Connectivity,Off-Channel/Side-Channels,Temperature- Rearing</v>
      </c>
      <c r="K388" s="20" t="str">
        <f>IFERROR( VLOOKUP(A388,'[1]2022_Restoration'!A:L,6,FALSE), "NA")</f>
        <v>Steelhead</v>
      </c>
    </row>
    <row r="389" spans="1:11" x14ac:dyDescent="0.25">
      <c r="A389" s="21" t="s">
        <v>303</v>
      </c>
      <c r="B389" s="22" t="s">
        <v>299</v>
      </c>
      <c r="C389" s="22" t="s">
        <v>962</v>
      </c>
      <c r="D389" s="23" t="s">
        <v>35</v>
      </c>
      <c r="E389" s="24" t="str">
        <f>VLOOKUP(C389,'[1]2012_2020_Restoration_Priority'!B:D,2,FALSE)</f>
        <v>Not a priority at this time</v>
      </c>
      <c r="F389" s="25" t="str">
        <f>VLOOKUP(C389,'[1]2012_2020_Restoration_Priority'!B:D,3,FALSE)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89" s="18" t="str">
        <f>IFERROR( VLOOKUP(A389,'[1]2021_Restoration'!C:L,3,FALSE), "NA")</f>
        <v>Temperature- Rearing</v>
      </c>
      <c r="H389" s="19" t="str">
        <f>IFERROR( VLOOKUP(A389,'[1]2021_Restoration'!C:L,10,FALSE), "NA")</f>
        <v>steelhead</v>
      </c>
      <c r="I389" s="3">
        <f>IFERROR( VLOOKUP(A389,'[1]2022_Restoration'!A:J,5,FALSE), "NA")</f>
        <v>2</v>
      </c>
      <c r="J389" s="3" t="str">
        <f>IFERROR( VLOOKUP(A389,'[1]2022_Restoration'!A:L,11,FALSE), "NA")</f>
        <v>Cover- Wood,Flow- Summer Base Flow,Pool Quantity and Quality,Riparian, Stability,Coarse Substrate,Floodplain Connectivity,Off-Channel/Side-Channels,Temperature- Rearing</v>
      </c>
      <c r="K389" s="20" t="str">
        <f>IFERROR( VLOOKUP(A389,'[1]2022_Restoration'!A:L,6,FALSE), "NA")</f>
        <v>Steelhead</v>
      </c>
    </row>
    <row r="390" spans="1:11" x14ac:dyDescent="0.25">
      <c r="A390" s="21" t="s">
        <v>304</v>
      </c>
      <c r="B390" s="22" t="s">
        <v>299</v>
      </c>
      <c r="C390" s="22" t="s">
        <v>962</v>
      </c>
      <c r="D390" s="23" t="s">
        <v>35</v>
      </c>
      <c r="E390" s="24" t="str">
        <f>VLOOKUP(C390,'[1]2012_2020_Restoration_Priority'!B:D,2,FALSE)</f>
        <v>Not a priority at this time</v>
      </c>
      <c r="F390" s="25" t="str">
        <f>VLOOKUP(C390,'[1]2012_2020_Restoration_Priority'!B:D,3,FALSE)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90" s="18" t="str">
        <f>IFERROR( VLOOKUP(A390,'[1]2021_Restoration'!C:L,3,FALSE), "NA")</f>
        <v>Temperature- Rearing</v>
      </c>
      <c r="H390" s="19" t="str">
        <f>IFERROR( VLOOKUP(A390,'[1]2021_Restoration'!C:L,10,FALSE), "NA")</f>
        <v>steelhead</v>
      </c>
      <c r="I390" s="3">
        <f>IFERROR( VLOOKUP(A390,'[1]2022_Restoration'!A:J,5,FALSE), "NA")</f>
        <v>1</v>
      </c>
      <c r="J390" s="3" t="str">
        <f>IFERROR( VLOOKUP(A390,'[1]2022_Restoration'!A:L,11,FALSE), "NA")</f>
        <v>Cover- Wood,Pool Quantity and Quality,Riparian, Stability,Coarse Substrate,Floodplain Connectivity,Off-Channel/Side-Channels,Temperature- Rearing</v>
      </c>
      <c r="K390" s="20" t="str">
        <f>IFERROR( VLOOKUP(A390,'[1]2022_Restoration'!A:L,6,FALSE), "NA")</f>
        <v>Steelhead</v>
      </c>
    </row>
    <row r="391" spans="1:11" x14ac:dyDescent="0.25">
      <c r="A391" s="21" t="s">
        <v>306</v>
      </c>
      <c r="B391" s="22" t="s">
        <v>307</v>
      </c>
      <c r="C391" s="22" t="s">
        <v>1055</v>
      </c>
      <c r="D391" s="23" t="s">
        <v>35</v>
      </c>
      <c r="E391" s="24">
        <f>VLOOKUP(C391,'[1]2012_2020_Restoration_Priority'!B:D,2,FALSE)</f>
        <v>1</v>
      </c>
      <c r="F391" s="25" t="str">
        <f>VLOOKUP(C391,'[1]2012_2020_Restoration_Priority'!B:D,3,FALSE)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91" s="18" t="str">
        <f>IFERROR( VLOOKUP(A391,'[1]2021_Restoration'!C:L,3,FALSE), "NA")</f>
        <v>Flow- Summer Base Flow</v>
      </c>
      <c r="H391" s="19" t="str">
        <f>IFERROR( VLOOKUP(A391,'[1]2021_Restoration'!C:L,10,FALSE), "NA")</f>
        <v>spring_chinook</v>
      </c>
      <c r="I391" s="3">
        <f>IFERROR( VLOOKUP(A391,'[1]2022_Restoration'!A:J,5,FALSE), "NA")</f>
        <v>3</v>
      </c>
      <c r="J391" s="3" t="str">
        <f>IFERROR( VLOOKUP(A391,'[1]2022_Restoration'!A:L,11,FALSE), "NA")</f>
        <v>Flow- Summer Base Flow, Stability,Cover- Wood,Floodplain Connectivity,Riparian</v>
      </c>
      <c r="K391" s="20" t="str">
        <f>IFERROR( VLOOKUP(A391,'[1]2022_Restoration'!A:L,6,FALSE), "NA")</f>
        <v>Spring Chinook</v>
      </c>
    </row>
    <row r="392" spans="1:11" x14ac:dyDescent="0.25">
      <c r="A392" s="21" t="s">
        <v>309</v>
      </c>
      <c r="B392" s="22" t="s">
        <v>307</v>
      </c>
      <c r="C392" s="22" t="s">
        <v>1055</v>
      </c>
      <c r="D392" s="23" t="s">
        <v>35</v>
      </c>
      <c r="E392" s="24">
        <f>VLOOKUP(C392,'[1]2012_2020_Restoration_Priority'!B:D,2,FALSE)</f>
        <v>1</v>
      </c>
      <c r="F392" s="25" t="str">
        <f>VLOOKUP(C392,'[1]2012_2020_Restoration_Priority'!B:D,3,FALSE)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92" s="18" t="str">
        <f>IFERROR( VLOOKUP(A392,'[1]2021_Restoration'!C:L,3,FALSE), "NA")</f>
        <v>Flow- Summer Base Flow</v>
      </c>
      <c r="H392" s="19" t="str">
        <f>IFERROR( VLOOKUP(A392,'[1]2021_Restoration'!C:L,10,FALSE), "NA")</f>
        <v>spring_chinook</v>
      </c>
      <c r="I392" s="3">
        <f>IFERROR( VLOOKUP(A392,'[1]2022_Restoration'!A:J,5,FALSE), "NA")</f>
        <v>2</v>
      </c>
      <c r="J392" s="3" t="str">
        <f>IFERROR( VLOOKUP(A392,'[1]2022_Restoration'!A:L,11,FALSE), "NA")</f>
        <v>Cover- Wood,Flow- Summer Base Flow,Floodplain Connectivity,Riparian, Stability,Off-Channel/Side-Channels</v>
      </c>
      <c r="K392" s="20" t="str">
        <f>IFERROR( VLOOKUP(A392,'[1]2022_Restoration'!A:L,6,FALSE), "NA")</f>
        <v>Spring Chinook</v>
      </c>
    </row>
    <row r="393" spans="1:11" x14ac:dyDescent="0.25">
      <c r="A393" s="21" t="s">
        <v>311</v>
      </c>
      <c r="B393" s="22" t="s">
        <v>307</v>
      </c>
      <c r="C393" s="22" t="s">
        <v>1055</v>
      </c>
      <c r="D393" s="23" t="s">
        <v>35</v>
      </c>
      <c r="E393" s="24">
        <f>VLOOKUP(C393,'[1]2012_2020_Restoration_Priority'!B:D,2,FALSE)</f>
        <v>1</v>
      </c>
      <c r="F393" s="25" t="str">
        <f>VLOOKUP(C393,'[1]2012_2020_Restoration_Priority'!B:D,3,FALSE)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93" s="18" t="str">
        <f>IFERROR( VLOOKUP(A393,'[1]2021_Restoration'!C:L,3,FALSE), "NA")</f>
        <v>Temperature- Rearing</v>
      </c>
      <c r="H393" s="19" t="str">
        <f>IFERROR( VLOOKUP(A393,'[1]2021_Restoration'!C:L,10,FALSE), "NA")</f>
        <v>spring_chinook</v>
      </c>
      <c r="I393" s="3">
        <f>IFERROR( VLOOKUP(A393,'[1]2022_Restoration'!A:J,5,FALSE), "NA")</f>
        <v>1</v>
      </c>
      <c r="J393" s="3" t="str">
        <f>IFERROR( VLOOKUP(A393,'[1]2022_Restoration'!A:L,11,FALSE), "NA")</f>
        <v>Cover- Wood,Flow- Summer Base Flow,Floodplain Connectivity, Stability,Off-Channel/Side-Channels,Riparian,Temperature- Rearing</v>
      </c>
      <c r="K393" s="20" t="str">
        <f>IFERROR( VLOOKUP(A393,'[1]2022_Restoration'!A:L,6,FALSE), "NA")</f>
        <v>Spring Chinook</v>
      </c>
    </row>
    <row r="394" spans="1:11" x14ac:dyDescent="0.25">
      <c r="A394" s="21" t="s">
        <v>314</v>
      </c>
      <c r="B394" s="22" t="s">
        <v>307</v>
      </c>
      <c r="C394" s="22" t="s">
        <v>1055</v>
      </c>
      <c r="D394" s="23" t="s">
        <v>35</v>
      </c>
      <c r="E394" s="24">
        <f>VLOOKUP(C394,'[1]2012_2020_Restoration_Priority'!B:D,2,FALSE)</f>
        <v>1</v>
      </c>
      <c r="F394" s="25" t="str">
        <f>VLOOKUP(C394,'[1]2012_2020_Restoration_Priority'!B:D,3,FALSE)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94" s="18" t="str">
        <f>IFERROR( VLOOKUP(A394,'[1]2021_Restoration'!C:L,3,FALSE), "NA")</f>
        <v>Temperature- Rearing</v>
      </c>
      <c r="H394" s="19" t="str">
        <f>IFERROR( VLOOKUP(A394,'[1]2021_Restoration'!C:L,10,FALSE), "NA")</f>
        <v>spring_chinook</v>
      </c>
      <c r="I394" s="3">
        <f>IFERROR( VLOOKUP(A394,'[1]2022_Restoration'!A:J,5,FALSE), "NA")</f>
        <v>1</v>
      </c>
      <c r="J394" s="3" t="str">
        <f>IFERROR( VLOOKUP(A394,'[1]2022_Restoration'!A:L,11,FALSE), "NA")</f>
        <v>Cover- Wood,Flow- Summer Base Flow, Off-Channel/Side-Channels,Pool Quantity and Quality,Riparian,Temperature- Rearing</v>
      </c>
      <c r="K394" s="20" t="str">
        <f>IFERROR( VLOOKUP(A394,'[1]2022_Restoration'!A:L,6,FALSE), "NA")</f>
        <v>Spring Chinook</v>
      </c>
    </row>
    <row r="395" spans="1:11" x14ac:dyDescent="0.25">
      <c r="A395" s="21" t="s">
        <v>1181</v>
      </c>
      <c r="B395" s="22" t="s">
        <v>307</v>
      </c>
      <c r="C395" s="22" t="s">
        <v>1055</v>
      </c>
      <c r="D395" s="23" t="s">
        <v>35</v>
      </c>
      <c r="E395" s="24">
        <f>VLOOKUP(C395,'[1]2012_2020_Restoration_Priority'!B:D,2,FALSE)</f>
        <v>1</v>
      </c>
      <c r="F395" s="25" t="str">
        <f>VLOOKUP(C395,'[1]2012_2020_Restoration_Priority'!B:D,3,FALSE)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95" s="18" t="str">
        <f>IFERROR( VLOOKUP(A395,'[1]2021_Restoration'!C:L,3,FALSE), "NA")</f>
        <v>NA</v>
      </c>
      <c r="H395" s="19" t="str">
        <f>IFERROR( VLOOKUP(A395,'[1]2021_Restoration'!C:L,10,FALSE), "NA")</f>
        <v>NA</v>
      </c>
      <c r="I395" s="3" t="str">
        <f>IFERROR( VLOOKUP(A395,'[1]2022_Restoration'!A:J,5,FALSE), "NA")</f>
        <v>NA</v>
      </c>
      <c r="J395" s="3" t="str">
        <f>IFERROR( VLOOKUP(A395,'[1]2022_Restoration'!A:L,11,FALSE), "NA")</f>
        <v>NA</v>
      </c>
      <c r="K395" s="20" t="str">
        <f>IFERROR( VLOOKUP(A395,'[1]2022_Restoration'!A:L,6,FALSE), "NA")</f>
        <v>NA</v>
      </c>
    </row>
    <row r="396" spans="1:11" x14ac:dyDescent="0.25">
      <c r="A396" s="21" t="s">
        <v>1182</v>
      </c>
      <c r="B396" s="22" t="s">
        <v>307</v>
      </c>
      <c r="C396" s="22" t="s">
        <v>1055</v>
      </c>
      <c r="D396" s="23" t="s">
        <v>35</v>
      </c>
      <c r="E396" s="24">
        <f>VLOOKUP(C396,'[1]2012_2020_Restoration_Priority'!B:D,2,FALSE)</f>
        <v>1</v>
      </c>
      <c r="F396" s="25" t="str">
        <f>VLOOKUP(C396,'[1]2012_2020_Restoration_Priority'!B:D,3,FALSE)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396" s="18" t="str">
        <f>IFERROR( VLOOKUP(A396,'[1]2021_Restoration'!C:L,3,FALSE), "NA")</f>
        <v>NA</v>
      </c>
      <c r="H396" s="19" t="str">
        <f>IFERROR( VLOOKUP(A396,'[1]2021_Restoration'!C:L,10,FALSE), "NA")</f>
        <v>NA</v>
      </c>
      <c r="I396" s="3" t="str">
        <f>IFERROR( VLOOKUP(A396,'[1]2022_Restoration'!A:J,5,FALSE), "NA")</f>
        <v>NA</v>
      </c>
      <c r="J396" s="3" t="str">
        <f>IFERROR( VLOOKUP(A396,'[1]2022_Restoration'!A:L,11,FALSE), "NA")</f>
        <v>NA</v>
      </c>
      <c r="K396" s="20" t="str">
        <f>IFERROR( VLOOKUP(A396,'[1]2022_Restoration'!A:L,6,FALSE), "NA")</f>
        <v>NA</v>
      </c>
    </row>
    <row r="397" spans="1:11" x14ac:dyDescent="0.25">
      <c r="A397" s="21" t="s">
        <v>317</v>
      </c>
      <c r="B397" s="22" t="s">
        <v>318</v>
      </c>
      <c r="C397" s="22" t="s">
        <v>962</v>
      </c>
      <c r="D397" s="23" t="s">
        <v>35</v>
      </c>
      <c r="E397" s="24" t="str">
        <f>VLOOKUP(C397,'[1]2012_2020_Restoration_Priority'!B:D,2,FALSE)</f>
        <v>Not a priority at this time</v>
      </c>
      <c r="F397" s="25" t="str">
        <f>VLOOKUP(C397,'[1]2012_2020_Restoration_Priority'!B:D,3,FALSE)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97" s="18" t="str">
        <f>IFERROR( VLOOKUP(A397,'[1]2021_Restoration'!C:L,3,FALSE), "NA")</f>
        <v>NA</v>
      </c>
      <c r="H397" s="19" t="str">
        <f>IFERROR( VLOOKUP(A397,'[1]2021_Restoration'!C:L,10,FALSE), "NA")</f>
        <v>NA</v>
      </c>
      <c r="I397" s="3" t="str">
        <f>IFERROR( VLOOKUP(A397,'[1]2022_Restoration'!A:J,5,FALSE), "NA")</f>
        <v>NA</v>
      </c>
      <c r="J397" s="3" t="str">
        <f>IFERROR( VLOOKUP(A397,'[1]2022_Restoration'!A:L,11,FALSE), "NA")</f>
        <v>NA</v>
      </c>
      <c r="K397" s="20" t="str">
        <f>IFERROR( VLOOKUP(A397,'[1]2022_Restoration'!A:L,6,FALSE), "NA")</f>
        <v>NA</v>
      </c>
    </row>
    <row r="398" spans="1:11" x14ac:dyDescent="0.25">
      <c r="A398" s="21" t="s">
        <v>319</v>
      </c>
      <c r="B398" s="22" t="s">
        <v>318</v>
      </c>
      <c r="C398" s="22" t="s">
        <v>962</v>
      </c>
      <c r="D398" s="23" t="s">
        <v>35</v>
      </c>
      <c r="E398" s="24" t="str">
        <f>VLOOKUP(C398,'[1]2012_2020_Restoration_Priority'!B:D,2,FALSE)</f>
        <v>Not a priority at this time</v>
      </c>
      <c r="F398" s="25" t="str">
        <f>VLOOKUP(C398,'[1]2012_2020_Restoration_Priority'!B:D,3,FALSE)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98" s="18" t="str">
        <f>IFERROR( VLOOKUP(A398,'[1]2021_Restoration'!C:L,3,FALSE), "NA")</f>
        <v>NA</v>
      </c>
      <c r="H398" s="19" t="str">
        <f>IFERROR( VLOOKUP(A398,'[1]2021_Restoration'!C:L,10,FALSE), "NA")</f>
        <v>NA</v>
      </c>
      <c r="I398" s="3" t="str">
        <f>IFERROR( VLOOKUP(A398,'[1]2022_Restoration'!A:J,5,FALSE), "NA")</f>
        <v>NA</v>
      </c>
      <c r="J398" s="3" t="str">
        <f>IFERROR( VLOOKUP(A398,'[1]2022_Restoration'!A:L,11,FALSE), "NA")</f>
        <v>NA</v>
      </c>
      <c r="K398" s="20" t="str">
        <f>IFERROR( VLOOKUP(A398,'[1]2022_Restoration'!A:L,6,FALSE), "NA")</f>
        <v>NA</v>
      </c>
    </row>
    <row r="399" spans="1:11" x14ac:dyDescent="0.25">
      <c r="A399" s="21" t="s">
        <v>320</v>
      </c>
      <c r="B399" s="22" t="s">
        <v>318</v>
      </c>
      <c r="C399" s="22" t="s">
        <v>962</v>
      </c>
      <c r="D399" s="23" t="s">
        <v>35</v>
      </c>
      <c r="E399" s="24" t="str">
        <f>VLOOKUP(C399,'[1]2012_2020_Restoration_Priority'!B:D,2,FALSE)</f>
        <v>Not a priority at this time</v>
      </c>
      <c r="F399" s="25" t="str">
        <f>VLOOKUP(C399,'[1]2012_2020_Restoration_Priority'!B:D,3,FALSE)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399" s="18" t="str">
        <f>IFERROR( VLOOKUP(A399,'[1]2021_Restoration'!C:L,3,FALSE), "NA")</f>
        <v>NA</v>
      </c>
      <c r="H399" s="19" t="str">
        <f>IFERROR( VLOOKUP(A399,'[1]2021_Restoration'!C:L,10,FALSE), "NA")</f>
        <v>NA</v>
      </c>
      <c r="I399" s="3" t="str">
        <f>IFERROR( VLOOKUP(A399,'[1]2022_Restoration'!A:J,5,FALSE), "NA")</f>
        <v>NA</v>
      </c>
      <c r="J399" s="3" t="str">
        <f>IFERROR( VLOOKUP(A399,'[1]2022_Restoration'!A:L,11,FALSE), "NA")</f>
        <v>NA</v>
      </c>
      <c r="K399" s="20" t="str">
        <f>IFERROR( VLOOKUP(A399,'[1]2022_Restoration'!A:L,6,FALSE), "NA")</f>
        <v>NA</v>
      </c>
    </row>
    <row r="400" spans="1:11" x14ac:dyDescent="0.25">
      <c r="A400" s="21" t="s">
        <v>321</v>
      </c>
      <c r="B400" s="22" t="s">
        <v>318</v>
      </c>
      <c r="C400" s="22" t="s">
        <v>962</v>
      </c>
      <c r="D400" s="23" t="s">
        <v>35</v>
      </c>
      <c r="E400" s="24" t="str">
        <f>VLOOKUP(C400,'[1]2012_2020_Restoration_Priority'!B:D,2,FALSE)</f>
        <v>Not a priority at this time</v>
      </c>
      <c r="F400" s="25" t="str">
        <f>VLOOKUP(C400,'[1]2012_2020_Restoration_Priority'!B:D,3,FALSE)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400" s="18" t="str">
        <f>IFERROR( VLOOKUP(A400,'[1]2021_Restoration'!C:L,3,FALSE), "NA")</f>
        <v>NA</v>
      </c>
      <c r="H400" s="19" t="str">
        <f>IFERROR( VLOOKUP(A400,'[1]2021_Restoration'!C:L,10,FALSE), "NA")</f>
        <v>NA</v>
      </c>
      <c r="I400" s="3" t="str">
        <f>IFERROR( VLOOKUP(A400,'[1]2022_Restoration'!A:J,5,FALSE), "NA")</f>
        <v>NA</v>
      </c>
      <c r="J400" s="3" t="str">
        <f>IFERROR( VLOOKUP(A400,'[1]2022_Restoration'!A:L,11,FALSE), "NA")</f>
        <v>NA</v>
      </c>
      <c r="K400" s="20" t="str">
        <f>IFERROR( VLOOKUP(A400,'[1]2022_Restoration'!A:L,6,FALSE), "NA")</f>
        <v>NA</v>
      </c>
    </row>
    <row r="401" spans="1:11" x14ac:dyDescent="0.25">
      <c r="A401" s="21" t="s">
        <v>323</v>
      </c>
      <c r="B401" s="22" t="s">
        <v>324</v>
      </c>
      <c r="C401" s="22" t="s">
        <v>941</v>
      </c>
      <c r="D401" s="23" t="s">
        <v>35</v>
      </c>
      <c r="E401" s="24">
        <f>VLOOKUP(C401,'[1]2012_2020_Restoration_Priority'!B:D,2,FALSE)</f>
        <v>6</v>
      </c>
      <c r="F401" s="25" t="str">
        <f>VLOOKUP(C401,'[1]2012_2020_Restoration_Priority'!B:D,3,FALSE)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401" s="18" t="str">
        <f>IFERROR( VLOOKUP(A401,'[1]2021_Restoration'!C:L,3,FALSE), "NA")</f>
        <v>NA</v>
      </c>
      <c r="H401" s="19" t="str">
        <f>IFERROR( VLOOKUP(A401,'[1]2021_Restoration'!C:L,10,FALSE), "NA")</f>
        <v>NA</v>
      </c>
      <c r="I401" s="3" t="str">
        <f>IFERROR( VLOOKUP(A401,'[1]2022_Restoration'!A:J,5,FALSE), "NA")</f>
        <v>NA</v>
      </c>
      <c r="J401" s="3" t="str">
        <f>IFERROR( VLOOKUP(A401,'[1]2022_Restoration'!A:L,11,FALSE), "NA")</f>
        <v>NA</v>
      </c>
      <c r="K401" s="20" t="str">
        <f>IFERROR( VLOOKUP(A401,'[1]2022_Restoration'!A:L,6,FALSE), "NA")</f>
        <v>NA</v>
      </c>
    </row>
    <row r="402" spans="1:11" x14ac:dyDescent="0.25">
      <c r="A402" s="21" t="s">
        <v>327</v>
      </c>
      <c r="B402" s="22" t="s">
        <v>324</v>
      </c>
      <c r="C402" s="22" t="s">
        <v>941</v>
      </c>
      <c r="D402" s="23" t="s">
        <v>35</v>
      </c>
      <c r="E402" s="24">
        <f>VLOOKUP(C402,'[1]2012_2020_Restoration_Priority'!B:D,2,FALSE)</f>
        <v>6</v>
      </c>
      <c r="F402" s="25" t="str">
        <f>VLOOKUP(C402,'[1]2012_2020_Restoration_Priority'!B:D,3,FALSE)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402" s="18" t="str">
        <f>IFERROR( VLOOKUP(A402,'[1]2021_Restoration'!C:L,3,FALSE), "NA")</f>
        <v>NA</v>
      </c>
      <c r="H402" s="19" t="str">
        <f>IFERROR( VLOOKUP(A402,'[1]2021_Restoration'!C:L,10,FALSE), "NA")</f>
        <v>NA</v>
      </c>
      <c r="I402" s="3" t="str">
        <f>IFERROR( VLOOKUP(A402,'[1]2022_Restoration'!A:J,5,FALSE), "NA")</f>
        <v>NA</v>
      </c>
      <c r="J402" s="3" t="str">
        <f>IFERROR( VLOOKUP(A402,'[1]2022_Restoration'!A:L,11,FALSE), "NA")</f>
        <v>NA</v>
      </c>
      <c r="K402" s="20" t="str">
        <f>IFERROR( VLOOKUP(A402,'[1]2022_Restoration'!A:L,6,FALSE), "NA")</f>
        <v>NA</v>
      </c>
    </row>
    <row r="403" spans="1:11" x14ac:dyDescent="0.25">
      <c r="A403" s="21" t="s">
        <v>329</v>
      </c>
      <c r="B403" s="22" t="s">
        <v>324</v>
      </c>
      <c r="C403" s="22" t="s">
        <v>941</v>
      </c>
      <c r="D403" s="23" t="s">
        <v>35</v>
      </c>
      <c r="E403" s="24">
        <f>VLOOKUP(C403,'[1]2012_2020_Restoration_Priority'!B:D,2,FALSE)</f>
        <v>6</v>
      </c>
      <c r="F403" s="25" t="str">
        <f>VLOOKUP(C403,'[1]2012_2020_Restoration_Priority'!B:D,3,FALSE)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403" s="18" t="str">
        <f>IFERROR( VLOOKUP(A403,'[1]2021_Restoration'!C:L,3,FALSE), "NA")</f>
        <v>NA</v>
      </c>
      <c r="H403" s="19" t="str">
        <f>IFERROR( VLOOKUP(A403,'[1]2021_Restoration'!C:L,10,FALSE), "NA")</f>
        <v>NA</v>
      </c>
      <c r="I403" s="3" t="str">
        <f>IFERROR( VLOOKUP(A403,'[1]2022_Restoration'!A:J,5,FALSE), "NA")</f>
        <v>NA</v>
      </c>
      <c r="J403" s="3" t="str">
        <f>IFERROR( VLOOKUP(A403,'[1]2022_Restoration'!A:L,11,FALSE), "NA")</f>
        <v>NA</v>
      </c>
      <c r="K403" s="20" t="str">
        <f>IFERROR( VLOOKUP(A403,'[1]2022_Restoration'!A:L,6,FALSE), "NA")</f>
        <v>NA</v>
      </c>
    </row>
    <row r="404" spans="1:11" x14ac:dyDescent="0.25">
      <c r="A404" s="21" t="s">
        <v>331</v>
      </c>
      <c r="B404" s="22" t="s">
        <v>324</v>
      </c>
      <c r="C404" s="22" t="s">
        <v>941</v>
      </c>
      <c r="D404" s="23" t="s">
        <v>35</v>
      </c>
      <c r="E404" s="24">
        <f>VLOOKUP(C404,'[1]2012_2020_Restoration_Priority'!B:D,2,FALSE)</f>
        <v>6</v>
      </c>
      <c r="F404" s="25" t="str">
        <f>VLOOKUP(C404,'[1]2012_2020_Restoration_Priority'!B:D,3,FALSE)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404" s="18" t="str">
        <f>IFERROR( VLOOKUP(A404,'[1]2021_Restoration'!C:L,3,FALSE), "NA")</f>
        <v>NA</v>
      </c>
      <c r="H404" s="19" t="str">
        <f>IFERROR( VLOOKUP(A404,'[1]2021_Restoration'!C:L,10,FALSE), "NA")</f>
        <v>NA</v>
      </c>
      <c r="I404" s="3" t="str">
        <f>IFERROR( VLOOKUP(A404,'[1]2022_Restoration'!A:J,5,FALSE), "NA")</f>
        <v>NA</v>
      </c>
      <c r="J404" s="3" t="str">
        <f>IFERROR( VLOOKUP(A404,'[1]2022_Restoration'!A:L,11,FALSE), "NA")</f>
        <v>NA</v>
      </c>
      <c r="K404" s="20" t="str">
        <f>IFERROR( VLOOKUP(A404,'[1]2022_Restoration'!A:L,6,FALSE), "NA")</f>
        <v>NA</v>
      </c>
    </row>
    <row r="405" spans="1:11" x14ac:dyDescent="0.25">
      <c r="A405" s="21" t="s">
        <v>332</v>
      </c>
      <c r="B405" s="22" t="s">
        <v>324</v>
      </c>
      <c r="C405" s="22" t="s">
        <v>941</v>
      </c>
      <c r="D405" s="23" t="s">
        <v>35</v>
      </c>
      <c r="E405" s="24">
        <f>VLOOKUP(C405,'[1]2012_2020_Restoration_Priority'!B:D,2,FALSE)</f>
        <v>6</v>
      </c>
      <c r="F405" s="25" t="str">
        <f>VLOOKUP(C405,'[1]2012_2020_Restoration_Priority'!B:D,3,FALSE)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405" s="18" t="str">
        <f>IFERROR( VLOOKUP(A405,'[1]2021_Restoration'!C:L,3,FALSE), "NA")</f>
        <v>NA</v>
      </c>
      <c r="H405" s="19" t="str">
        <f>IFERROR( VLOOKUP(A405,'[1]2021_Restoration'!C:L,10,FALSE), "NA")</f>
        <v>NA</v>
      </c>
      <c r="I405" s="3" t="str">
        <f>IFERROR( VLOOKUP(A405,'[1]2022_Restoration'!A:J,5,FALSE), "NA")</f>
        <v>NA</v>
      </c>
      <c r="J405" s="3" t="str">
        <f>IFERROR( VLOOKUP(A405,'[1]2022_Restoration'!A:L,11,FALSE), "NA")</f>
        <v>NA</v>
      </c>
      <c r="K405" s="20" t="str">
        <f>IFERROR( VLOOKUP(A405,'[1]2022_Restoration'!A:L,6,FALSE), "NA")</f>
        <v>NA</v>
      </c>
    </row>
    <row r="406" spans="1:11" x14ac:dyDescent="0.25">
      <c r="A406" s="21" t="s">
        <v>333</v>
      </c>
      <c r="B406" s="22" t="s">
        <v>324</v>
      </c>
      <c r="C406" s="22" t="s">
        <v>941</v>
      </c>
      <c r="D406" s="23" t="s">
        <v>35</v>
      </c>
      <c r="E406" s="24">
        <f>VLOOKUP(C406,'[1]2012_2020_Restoration_Priority'!B:D,2,FALSE)</f>
        <v>6</v>
      </c>
      <c r="F406" s="25" t="str">
        <f>VLOOKUP(C406,'[1]2012_2020_Restoration_Priority'!B:D,3,FALSE)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406" s="18" t="str">
        <f>IFERROR( VLOOKUP(A406,'[1]2021_Restoration'!C:L,3,FALSE), "NA")</f>
        <v>NA</v>
      </c>
      <c r="H406" s="19" t="str">
        <f>IFERROR( VLOOKUP(A406,'[1]2021_Restoration'!C:L,10,FALSE), "NA")</f>
        <v>NA</v>
      </c>
      <c r="I406" s="3" t="str">
        <f>IFERROR( VLOOKUP(A406,'[1]2022_Restoration'!A:J,5,FALSE), "NA")</f>
        <v>NA</v>
      </c>
      <c r="J406" s="3" t="str">
        <f>IFERROR( VLOOKUP(A406,'[1]2022_Restoration'!A:L,11,FALSE), "NA")</f>
        <v>NA</v>
      </c>
      <c r="K406" s="20" t="str">
        <f>IFERROR( VLOOKUP(A406,'[1]2022_Restoration'!A:L,6,FALSE), "NA")</f>
        <v>NA</v>
      </c>
    </row>
    <row r="407" spans="1:11" x14ac:dyDescent="0.25">
      <c r="A407" s="21" t="s">
        <v>336</v>
      </c>
      <c r="B407" s="22" t="s">
        <v>324</v>
      </c>
      <c r="C407" s="22" t="s">
        <v>941</v>
      </c>
      <c r="D407" s="23" t="s">
        <v>35</v>
      </c>
      <c r="E407" s="24">
        <f>VLOOKUP(C407,'[1]2012_2020_Restoration_Priority'!B:D,2,FALSE)</f>
        <v>6</v>
      </c>
      <c r="F407" s="25" t="str">
        <f>VLOOKUP(C407,'[1]2012_2020_Restoration_Priority'!B:D,3,FALSE)</f>
        <v xml:space="preserve">1. Channel Structure and Form (Bed and Channel Form): Remove levees (e.g., WDFW floodplain, Twisp Sugardike, see (BOR 2010) for others); Undersized bridges (e.g., Two Bridges in Winthrop area); Bank armoring; see (BOR 2010); Other human impacts (e.g., Barkley push up dam)
2. Peripheral and Transitional Habitats (Side Channel and Wetland Habitat):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3.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4. Water Quantity (Decreased Water Quantity): Improve natural water storage by allowing off-channel connection, floodplain function and beaver recolonization (for additional detail on location, please see (BOR 2010)); Increase stream flow through irrigation practice improvements and water leases/purchases (for additional detail on location, please see (BOR 2010)).
5. Riparian Condition (Riparian Conditions): Restore condition in degraded areas associated with residential development, agricultural practices, or where there are legacy effects from past riparian logging practices (for additional detail on location, please see (BOR 2010)); Improve LW recruitment, allow regeneration and stop removal practices so that wood can recruit naturally; Fence riparian areas and wetlands, maintain existing fences (for additional detail on location, please see (BOR 2010)).
6. Species Interactions (Introduced Competitors and Predators): Reduce or eliminate brook trout in floodplain ponds and Bear Creek.
</v>
      </c>
      <c r="G407" s="18" t="str">
        <f>IFERROR( VLOOKUP(A407,'[1]2021_Restoration'!C:L,3,FALSE), "NA")</f>
        <v>NA</v>
      </c>
      <c r="H407" s="19" t="str">
        <f>IFERROR( VLOOKUP(A407,'[1]2021_Restoration'!C:L,10,FALSE), "NA")</f>
        <v>NA</v>
      </c>
      <c r="I407" s="3" t="str">
        <f>IFERROR( VLOOKUP(A407,'[1]2022_Restoration'!A:J,5,FALSE), "NA")</f>
        <v>NA</v>
      </c>
      <c r="J407" s="3" t="str">
        <f>IFERROR( VLOOKUP(A407,'[1]2022_Restoration'!A:L,11,FALSE), "NA")</f>
        <v>NA</v>
      </c>
      <c r="K407" s="20" t="str">
        <f>IFERROR( VLOOKUP(A407,'[1]2022_Restoration'!A:L,6,FALSE), "NA")</f>
        <v>NA</v>
      </c>
    </row>
    <row r="408" spans="1:11" x14ac:dyDescent="0.25">
      <c r="A408" s="21" t="s">
        <v>337</v>
      </c>
      <c r="B408" s="22" t="s">
        <v>324</v>
      </c>
      <c r="C408" s="22" t="s">
        <v>1093</v>
      </c>
      <c r="D408" s="23" t="s">
        <v>35</v>
      </c>
      <c r="E408" s="24">
        <f>VLOOKUP(C408,'[1]2012_2020_Restoration_Priority'!B:D,2,FALSE)</f>
        <v>3</v>
      </c>
      <c r="F408" s="25" t="str">
        <f>VLOOKUP(C408,'[1]2012_2020_Restoration_Priority'!B:D,3,FALSE)</f>
        <v xml:space="preserve">1. Channel Structure and Form (Bed and Channel Form): Remove levees; Undersized bridges; Bank armoring; Other human features 
2.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3. Water Quantity (Reduced Water Quantity): Improve natural water storage by allowing off-channel connection, floodplain function and beaver recolonization.
4. Peripheral and Transitional Habitats (Side Channel and Wetland Habitats):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5. Riparian Condition (see (Lyon and Maquire 2008; BOR 2011) for more information on locations): Restore condition in degraded areas associated with residential development, agricultural practices, or where there are legacy effects from past riparian logging practices; Improve LW recruitment, allow regeneration and stop removal practices so that wood can recruit naturally; Fence riparian areas and wetlands, maintain existing fences.
6. Habitat Quantity, Anthropogenic Barriers: Diversion in Stansbury side channel; landowner outreach is needed; Foghorn Dam; Continued maintenance is needed in Wolf Creek at the irrigation diversion (at low flows, weirs on main channel need to have rocks rolled out of the center notch and jump notch to make sure that there is a clear path for large fish to migrate up); Replace head gate at Wolf Creek irrigation diversion.
7. Food (Altered Primary Productivity): See discussion under Universal Ecological Concerns and Actions.
8. Species Interactions (Introduced Competitors and Predators): Reduce or eliminate brook trout in floodplain ponds, Hancock springs.
 </v>
      </c>
      <c r="G408" s="18" t="str">
        <f>IFERROR( VLOOKUP(A408,'[1]2021_Restoration'!C:L,3,FALSE), "NA")</f>
        <v>NA</v>
      </c>
      <c r="H408" s="19" t="str">
        <f>IFERROR( VLOOKUP(A408,'[1]2021_Restoration'!C:L,10,FALSE), "NA")</f>
        <v>NA</v>
      </c>
      <c r="I408" s="3" t="str">
        <f>IFERROR( VLOOKUP(A408,'[1]2022_Restoration'!A:J,5,FALSE), "NA")</f>
        <v>NA</v>
      </c>
      <c r="J408" s="3" t="str">
        <f>IFERROR( VLOOKUP(A408,'[1]2022_Restoration'!A:L,11,FALSE), "NA")</f>
        <v>NA</v>
      </c>
      <c r="K408" s="20" t="str">
        <f>IFERROR( VLOOKUP(A408,'[1]2022_Restoration'!A:L,6,FALSE), "NA")</f>
        <v>NA</v>
      </c>
    </row>
    <row r="409" spans="1:11" x14ac:dyDescent="0.25">
      <c r="A409" s="21" t="s">
        <v>338</v>
      </c>
      <c r="B409" s="22" t="s">
        <v>324</v>
      </c>
      <c r="C409" s="22" t="s">
        <v>1093</v>
      </c>
      <c r="D409" s="23" t="s">
        <v>35</v>
      </c>
      <c r="E409" s="24">
        <f>VLOOKUP(C409,'[1]2012_2020_Restoration_Priority'!B:D,2,FALSE)</f>
        <v>3</v>
      </c>
      <c r="F409" s="25" t="str">
        <f>VLOOKUP(C409,'[1]2012_2020_Restoration_Priority'!B:D,3,FALSE)</f>
        <v xml:space="preserve">1. Channel Structure and Form (Bed and Channel Form): Remove levees; Undersized bridges; Bank armoring; Other human features 
2.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3. Water Quantity (Reduced Water Quantity): Improve natural water storage by allowing off-channel connection, floodplain function and beaver recolonization.
4. Peripheral and Transitional Habitats (Side Channel and Wetland Habitats): Side channel and Wetland Habitat Conditions, reconnect disconnected side channels or where low wood loading has changed the inundation frequency, improve hydraulic connection of side channels and wood complexity within the side channels.  Create groundwater based backchannel habitat in areas with suitable hydrology and geomorphology.
5. Riparian Condition (see (Lyon and Maquire 2008; BOR 2011) for more information on locations): Restore condition in degraded areas associated with residential development, agricultural practices, or where there are legacy effects from past riparian logging practices; Improve LW recruitment, allow regeneration and stop removal practices so that wood can recruit naturally; Fence riparian areas and wetlands, maintain existing fences.
6. Habitat Quantity, Anthropogenic Barriers: Diversion in Stansbury side channel; landowner outreach is needed; Foghorn Dam; Continued maintenance is needed in Wolf Creek at the irrigation diversion (at low flows, weirs on main channel need to have rocks rolled out of the center notch and jump notch to make sure that there is a clear path for large fish to migrate up); Replace head gate at Wolf Creek irrigation diversion.
7. Food (Altered Primary Productivity): See discussion under Universal Ecological Concerns and Actions.
8. Species Interactions (Introduced Competitors and Predators): Reduce or eliminate brook trout in floodplain ponds, Hancock springs.
 </v>
      </c>
      <c r="G409" s="18" t="str">
        <f>IFERROR( VLOOKUP(A409,'[1]2021_Restoration'!C:L,3,FALSE), "NA")</f>
        <v>NA</v>
      </c>
      <c r="H409" s="19" t="str">
        <f>IFERROR( VLOOKUP(A409,'[1]2021_Restoration'!C:L,10,FALSE), "NA")</f>
        <v>NA</v>
      </c>
      <c r="I409" s="3" t="str">
        <f>IFERROR( VLOOKUP(A409,'[1]2022_Restoration'!A:J,5,FALSE), "NA")</f>
        <v>NA</v>
      </c>
      <c r="J409" s="3" t="str">
        <f>IFERROR( VLOOKUP(A409,'[1]2022_Restoration'!A:L,11,FALSE), "NA")</f>
        <v>NA</v>
      </c>
      <c r="K409" s="20" t="str">
        <f>IFERROR( VLOOKUP(A409,'[1]2022_Restoration'!A:L,6,FALSE), "NA")</f>
        <v>NA</v>
      </c>
    </row>
    <row r="410" spans="1:11" x14ac:dyDescent="0.25">
      <c r="A410" s="21" t="s">
        <v>1183</v>
      </c>
      <c r="B410" s="22" t="s">
        <v>1184</v>
      </c>
      <c r="C410" s="22" t="s">
        <v>1055</v>
      </c>
      <c r="D410" s="23" t="s">
        <v>35</v>
      </c>
      <c r="E410" s="24">
        <f>VLOOKUP(C410,'[1]2012_2020_Restoration_Priority'!B:D,2,FALSE)</f>
        <v>1</v>
      </c>
      <c r="F410" s="25" t="str">
        <f>VLOOKUP(C410,'[1]2012_2020_Restoration_Priority'!B:D,3,FALSE)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410" s="18" t="str">
        <f>IFERROR( VLOOKUP(A410,'[1]2021_Restoration'!C:L,3,FALSE), "NA")</f>
        <v>NA</v>
      </c>
      <c r="H410" s="19" t="str">
        <f>IFERROR( VLOOKUP(A410,'[1]2021_Restoration'!C:L,10,FALSE), "NA")</f>
        <v>NA</v>
      </c>
      <c r="I410" s="3" t="str">
        <f>IFERROR( VLOOKUP(A410,'[1]2022_Restoration'!A:J,5,FALSE), "NA")</f>
        <v>NA</v>
      </c>
      <c r="J410" s="3" t="str">
        <f>IFERROR( VLOOKUP(A410,'[1]2022_Restoration'!A:L,11,FALSE), "NA")</f>
        <v>NA</v>
      </c>
      <c r="K410" s="20" t="str">
        <f>IFERROR( VLOOKUP(A410,'[1]2022_Restoration'!A:L,6,FALSE), "NA")</f>
        <v>NA</v>
      </c>
    </row>
    <row r="411" spans="1:11" x14ac:dyDescent="0.25">
      <c r="A411" s="21" t="s">
        <v>1185</v>
      </c>
      <c r="B411" s="22" t="s">
        <v>1184</v>
      </c>
      <c r="C411" s="22" t="s">
        <v>1055</v>
      </c>
      <c r="D411" s="23" t="s">
        <v>35</v>
      </c>
      <c r="E411" s="24">
        <f>VLOOKUP(C411,'[1]2012_2020_Restoration_Priority'!B:D,2,FALSE)</f>
        <v>1</v>
      </c>
      <c r="F411" s="25" t="str">
        <f>VLOOKUP(C411,'[1]2012_2020_Restoration_Priority'!B:D,3,FALSE)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411" s="18" t="str">
        <f>IFERROR( VLOOKUP(A411,'[1]2021_Restoration'!C:L,3,FALSE), "NA")</f>
        <v>NA</v>
      </c>
      <c r="H411" s="19" t="str">
        <f>IFERROR( VLOOKUP(A411,'[1]2021_Restoration'!C:L,10,FALSE), "NA")</f>
        <v>NA</v>
      </c>
      <c r="I411" s="3" t="str">
        <f>IFERROR( VLOOKUP(A411,'[1]2022_Restoration'!A:J,5,FALSE), "NA")</f>
        <v>NA</v>
      </c>
      <c r="J411" s="3" t="str">
        <f>IFERROR( VLOOKUP(A411,'[1]2022_Restoration'!A:L,11,FALSE), "NA")</f>
        <v>NA</v>
      </c>
      <c r="K411" s="20" t="str">
        <f>IFERROR( VLOOKUP(A411,'[1]2022_Restoration'!A:L,6,FALSE), "NA")</f>
        <v>NA</v>
      </c>
    </row>
    <row r="412" spans="1:11" x14ac:dyDescent="0.25">
      <c r="A412" s="21" t="s">
        <v>1186</v>
      </c>
      <c r="B412" s="22" t="s">
        <v>1184</v>
      </c>
      <c r="C412" s="22" t="s">
        <v>1055</v>
      </c>
      <c r="D412" s="23" t="s">
        <v>35</v>
      </c>
      <c r="E412" s="24">
        <f>VLOOKUP(C412,'[1]2012_2020_Restoration_Priority'!B:D,2,FALSE)</f>
        <v>1</v>
      </c>
      <c r="F412" s="25" t="str">
        <f>VLOOKUP(C412,'[1]2012_2020_Restoration_Priority'!B:D,3,FALSE)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412" s="18" t="str">
        <f>IFERROR( VLOOKUP(A412,'[1]2021_Restoration'!C:L,3,FALSE), "NA")</f>
        <v>NA</v>
      </c>
      <c r="H412" s="19" t="str">
        <f>IFERROR( VLOOKUP(A412,'[1]2021_Restoration'!C:L,10,FALSE), "NA")</f>
        <v>NA</v>
      </c>
      <c r="I412" s="3" t="str">
        <f>IFERROR( VLOOKUP(A412,'[1]2022_Restoration'!A:J,5,FALSE), "NA")</f>
        <v>NA</v>
      </c>
      <c r="J412" s="3" t="str">
        <f>IFERROR( VLOOKUP(A412,'[1]2022_Restoration'!A:L,11,FALSE), "NA")</f>
        <v>NA</v>
      </c>
      <c r="K412" s="20" t="str">
        <f>IFERROR( VLOOKUP(A412,'[1]2022_Restoration'!A:L,6,FALSE), "NA")</f>
        <v>NA</v>
      </c>
    </row>
    <row r="413" spans="1:11" x14ac:dyDescent="0.25">
      <c r="A413" s="21" t="s">
        <v>1187</v>
      </c>
      <c r="B413" s="22" t="s">
        <v>1184</v>
      </c>
      <c r="C413" s="22" t="s">
        <v>1055</v>
      </c>
      <c r="D413" s="23" t="s">
        <v>35</v>
      </c>
      <c r="E413" s="24">
        <f>VLOOKUP(C413,'[1]2012_2020_Restoration_Priority'!B:D,2,FALSE)</f>
        <v>1</v>
      </c>
      <c r="F413" s="25" t="str">
        <f>VLOOKUP(C413,'[1]2012_2020_Restoration_Priority'!B:D,3,FALSE)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413" s="18" t="str">
        <f>IFERROR( VLOOKUP(A413,'[1]2021_Restoration'!C:L,3,FALSE), "NA")</f>
        <v>NA</v>
      </c>
      <c r="H413" s="19" t="str">
        <f>IFERROR( VLOOKUP(A413,'[1]2021_Restoration'!C:L,10,FALSE), "NA")</f>
        <v>NA</v>
      </c>
      <c r="I413" s="3" t="str">
        <f>IFERROR( VLOOKUP(A413,'[1]2022_Restoration'!A:J,5,FALSE), "NA")</f>
        <v>NA</v>
      </c>
      <c r="J413" s="3" t="str">
        <f>IFERROR( VLOOKUP(A413,'[1]2022_Restoration'!A:L,11,FALSE), "NA")</f>
        <v>NA</v>
      </c>
      <c r="K413" s="20" t="str">
        <f>IFERROR( VLOOKUP(A413,'[1]2022_Restoration'!A:L,6,FALSE), "NA")</f>
        <v>NA</v>
      </c>
    </row>
    <row r="414" spans="1:11" x14ac:dyDescent="0.25">
      <c r="A414" s="21" t="s">
        <v>815</v>
      </c>
      <c r="B414" s="22" t="s">
        <v>749</v>
      </c>
      <c r="C414" s="22" t="s">
        <v>987</v>
      </c>
      <c r="D414" s="23" t="s">
        <v>66</v>
      </c>
      <c r="E414" s="24">
        <f>VLOOKUP(C414,'[1]2012_2020_Restoration_Priority'!B:D,2,FALSE)</f>
        <v>4</v>
      </c>
      <c r="F414" s="25" t="str">
        <f>VLOOKUP(C414,'[1]2012_2020_Restoration_Priority'!B:D,3,FALSE)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414" s="18" t="str">
        <f>IFERROR( VLOOKUP(A414,'[1]2021_Restoration'!C:L,3,FALSE), "NA")</f>
        <v>NA</v>
      </c>
      <c r="H414" s="19" t="str">
        <f>IFERROR( VLOOKUP(A414,'[1]2021_Restoration'!C:L,10,FALSE), "NA")</f>
        <v>NA</v>
      </c>
      <c r="I414" s="3" t="str">
        <f>IFERROR( VLOOKUP(A414,'[1]2022_Restoration'!A:J,5,FALSE), "NA")</f>
        <v>NA</v>
      </c>
      <c r="J414" s="3" t="str">
        <f>IFERROR( VLOOKUP(A414,'[1]2022_Restoration'!A:L,11,FALSE), "NA")</f>
        <v>NA</v>
      </c>
      <c r="K414" s="20" t="str">
        <f>IFERROR( VLOOKUP(A414,'[1]2022_Restoration'!A:L,6,FALSE), "NA")</f>
        <v>NA</v>
      </c>
    </row>
    <row r="415" spans="1:11" x14ac:dyDescent="0.25">
      <c r="A415" s="21" t="s">
        <v>816</v>
      </c>
      <c r="B415" s="22" t="s">
        <v>371</v>
      </c>
      <c r="C415" s="22" t="s">
        <v>977</v>
      </c>
      <c r="D415" s="23" t="s">
        <v>66</v>
      </c>
      <c r="E415" s="24">
        <f>VLOOKUP(C415,'[1]2012_2020_Restoration_Priority'!B:D,2,FALSE)</f>
        <v>1</v>
      </c>
      <c r="F415" s="25" t="str">
        <f>VLOOKUP(C415,'[1]2012_2020_Restoration_Priority'!B:D,3,FALSE)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15" s="18" t="str">
        <f>IFERROR( VLOOKUP(A415,'[1]2021_Restoration'!C:L,3,FALSE), "NA")</f>
        <v>NA</v>
      </c>
      <c r="H415" s="19" t="str">
        <f>IFERROR( VLOOKUP(A415,'[1]2021_Restoration'!C:L,10,FALSE), "NA")</f>
        <v>NA</v>
      </c>
      <c r="I415" s="3" t="str">
        <f>IFERROR( VLOOKUP(A415,'[1]2022_Restoration'!A:J,5,FALSE), "NA")</f>
        <v>NA</v>
      </c>
      <c r="J415" s="3" t="str">
        <f>IFERROR( VLOOKUP(A415,'[1]2022_Restoration'!A:L,11,FALSE), "NA")</f>
        <v>NA</v>
      </c>
      <c r="K415" s="20" t="str">
        <f>IFERROR( VLOOKUP(A415,'[1]2022_Restoration'!A:L,6,FALSE), "NA")</f>
        <v>NA</v>
      </c>
    </row>
    <row r="416" spans="1:11" x14ac:dyDescent="0.25">
      <c r="A416" s="21" t="s">
        <v>1188</v>
      </c>
      <c r="B416" s="22" t="s">
        <v>447</v>
      </c>
      <c r="C416" s="22" t="s">
        <v>987</v>
      </c>
      <c r="D416" s="23" t="s">
        <v>66</v>
      </c>
      <c r="E416" s="24">
        <f>VLOOKUP(C416,'[1]2012_2020_Restoration_Priority'!B:D,2,FALSE)</f>
        <v>4</v>
      </c>
      <c r="F416" s="25" t="str">
        <f>VLOOKUP(C416,'[1]2012_2020_Restoration_Priority'!B:D,3,FALSE)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416" s="18" t="str">
        <f>IFERROR( VLOOKUP(A416,'[1]2021_Restoration'!C:L,3,FALSE), "NA")</f>
        <v>NA</v>
      </c>
      <c r="H416" s="19" t="str">
        <f>IFERROR( VLOOKUP(A416,'[1]2021_Restoration'!C:L,10,FALSE), "NA")</f>
        <v>NA</v>
      </c>
      <c r="I416" s="3" t="str">
        <f>IFERROR( VLOOKUP(A416,'[1]2022_Restoration'!A:J,5,FALSE), "NA")</f>
        <v>NA</v>
      </c>
      <c r="J416" s="3" t="str">
        <f>IFERROR( VLOOKUP(A416,'[1]2022_Restoration'!A:L,11,FALSE), "NA")</f>
        <v>NA</v>
      </c>
      <c r="K416" s="20" t="str">
        <f>IFERROR( VLOOKUP(A416,'[1]2022_Restoration'!A:L,6,FALSE), "NA")</f>
        <v>NA</v>
      </c>
    </row>
    <row r="417" spans="1:11" x14ac:dyDescent="0.25">
      <c r="A417" s="21" t="s">
        <v>1189</v>
      </c>
      <c r="B417" s="22" t="s">
        <v>447</v>
      </c>
      <c r="C417" s="22" t="s">
        <v>987</v>
      </c>
      <c r="D417" s="23" t="s">
        <v>66</v>
      </c>
      <c r="E417" s="24">
        <f>VLOOKUP(C417,'[1]2012_2020_Restoration_Priority'!B:D,2,FALSE)</f>
        <v>4</v>
      </c>
      <c r="F417" s="25" t="str">
        <f>VLOOKUP(C417,'[1]2012_2020_Restoration_Priority'!B:D,3,FALSE)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417" s="18" t="str">
        <f>IFERROR( VLOOKUP(A417,'[1]2021_Restoration'!C:L,3,FALSE), "NA")</f>
        <v>NA</v>
      </c>
      <c r="H417" s="19" t="str">
        <f>IFERROR( VLOOKUP(A417,'[1]2021_Restoration'!C:L,10,FALSE), "NA")</f>
        <v>NA</v>
      </c>
      <c r="I417" s="3" t="str">
        <f>IFERROR( VLOOKUP(A417,'[1]2022_Restoration'!A:J,5,FALSE), "NA")</f>
        <v>NA</v>
      </c>
      <c r="J417" s="3" t="str">
        <f>IFERROR( VLOOKUP(A417,'[1]2022_Restoration'!A:L,11,FALSE), "NA")</f>
        <v>NA</v>
      </c>
      <c r="K417" s="20" t="str">
        <f>IFERROR( VLOOKUP(A417,'[1]2022_Restoration'!A:L,6,FALSE), "NA")</f>
        <v>NA</v>
      </c>
    </row>
    <row r="418" spans="1:11" x14ac:dyDescent="0.25">
      <c r="A418" s="21" t="s">
        <v>1190</v>
      </c>
      <c r="B418" s="22" t="s">
        <v>661</v>
      </c>
      <c r="C418" s="22" t="s">
        <v>932</v>
      </c>
      <c r="D418" s="23" t="s">
        <v>66</v>
      </c>
      <c r="E418" s="24" t="str">
        <f>VLOOKUP(C418,'[1]2012_2020_Restoration_Priority'!B:D,2,FALSE)</f>
        <v>Not a priority at this time</v>
      </c>
      <c r="F418" s="25" t="str">
        <f>VLOOKUP(C418,'[1]2012_2020_Restoration_Priority'!B:D,3,FALSE)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418" s="18" t="str">
        <f>IFERROR( VLOOKUP(A418,'[1]2021_Restoration'!C:L,3,FALSE), "NA")</f>
        <v>NA</v>
      </c>
      <c r="H418" s="19" t="str">
        <f>IFERROR( VLOOKUP(A418,'[1]2021_Restoration'!C:L,10,FALSE), "NA")</f>
        <v>NA</v>
      </c>
      <c r="I418" s="3" t="str">
        <f>IFERROR( VLOOKUP(A418,'[1]2022_Restoration'!A:J,5,FALSE), "NA")</f>
        <v>NA</v>
      </c>
      <c r="J418" s="3" t="str">
        <f>IFERROR( VLOOKUP(A418,'[1]2022_Restoration'!A:L,11,FALSE), "NA")</f>
        <v>NA</v>
      </c>
      <c r="K418" s="20" t="str">
        <f>IFERROR( VLOOKUP(A418,'[1]2022_Restoration'!A:L,6,FALSE), "NA")</f>
        <v>NA</v>
      </c>
    </row>
    <row r="419" spans="1:11" x14ac:dyDescent="0.25">
      <c r="A419" s="21" t="s">
        <v>1191</v>
      </c>
      <c r="B419" s="22" t="s">
        <v>661</v>
      </c>
      <c r="C419" s="22" t="s">
        <v>932</v>
      </c>
      <c r="D419" s="23" t="s">
        <v>66</v>
      </c>
      <c r="E419" s="24" t="str">
        <f>VLOOKUP(C419,'[1]2012_2020_Restoration_Priority'!B:D,2,FALSE)</f>
        <v>Not a priority at this time</v>
      </c>
      <c r="F419" s="25" t="str">
        <f>VLOOKUP(C419,'[1]2012_2020_Restoration_Priority'!B:D,3,FALSE)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419" s="18" t="str">
        <f>IFERROR( VLOOKUP(A419,'[1]2021_Restoration'!C:L,3,FALSE), "NA")</f>
        <v>NA</v>
      </c>
      <c r="H419" s="19" t="str">
        <f>IFERROR( VLOOKUP(A419,'[1]2021_Restoration'!C:L,10,FALSE), "NA")</f>
        <v>NA</v>
      </c>
      <c r="I419" s="3" t="str">
        <f>IFERROR( VLOOKUP(A419,'[1]2022_Restoration'!A:J,5,FALSE), "NA")</f>
        <v>NA</v>
      </c>
      <c r="J419" s="3" t="str">
        <f>IFERROR( VLOOKUP(A419,'[1]2022_Restoration'!A:L,11,FALSE), "NA")</f>
        <v>NA</v>
      </c>
      <c r="K419" s="20" t="str">
        <f>IFERROR( VLOOKUP(A419,'[1]2022_Restoration'!A:L,6,FALSE), "NA")</f>
        <v>NA</v>
      </c>
    </row>
    <row r="420" spans="1:11" x14ac:dyDescent="0.25">
      <c r="A420" s="21" t="s">
        <v>916</v>
      </c>
      <c r="B420" s="22" t="s">
        <v>917</v>
      </c>
      <c r="C420" s="22" t="s">
        <v>969</v>
      </c>
      <c r="D420" s="23" t="s">
        <v>66</v>
      </c>
      <c r="E420" s="24">
        <f>VLOOKUP(C420,'[1]2012_2020_Restoration_Priority'!B:D,2,FALSE)</f>
        <v>6</v>
      </c>
      <c r="F420" s="25" t="str">
        <f>VLOOKUP(C420,'[1]2012_2020_Restoration_Priority'!B:D,3,FALSE)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420" s="18" t="str">
        <f>IFERROR( VLOOKUP(A420,'[1]2021_Restoration'!C:L,3,FALSE), "NA")</f>
        <v>Fish Passage Barriers</v>
      </c>
      <c r="H420" s="19" t="str">
        <f>IFERROR( VLOOKUP(A420,'[1]2021_Restoration'!C:L,10,FALSE), "NA")</f>
        <v>steelhead</v>
      </c>
      <c r="I420" s="3">
        <f>IFERROR( VLOOKUP(A420,'[1]2022_Restoration'!A:J,5,FALSE), "NA")</f>
        <v>1</v>
      </c>
      <c r="J420" s="3" t="str">
        <f>IFERROR( VLOOKUP(A420,'[1]2022_Restoration'!A:L,11,FALSE), "NA")</f>
        <v>NA, NA</v>
      </c>
      <c r="K420" s="20" t="str">
        <f>IFERROR( VLOOKUP(A420,'[1]2022_Restoration'!A:L,6,FALSE), "NA")</f>
        <v>Spring Chinook,Steelhead,Bull Trout</v>
      </c>
    </row>
    <row r="421" spans="1:11" x14ac:dyDescent="0.25">
      <c r="A421" s="21" t="s">
        <v>919</v>
      </c>
      <c r="B421" s="22" t="s">
        <v>917</v>
      </c>
      <c r="C421" s="22" t="s">
        <v>969</v>
      </c>
      <c r="D421" s="23" t="s">
        <v>66</v>
      </c>
      <c r="E421" s="24">
        <f>VLOOKUP(C421,'[1]2012_2020_Restoration_Priority'!B:D,2,FALSE)</f>
        <v>6</v>
      </c>
      <c r="F421" s="25" t="str">
        <f>VLOOKUP(C421,'[1]2012_2020_Restoration_Priority'!B:D,3,FALSE)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421" s="18" t="str">
        <f>IFERROR( VLOOKUP(A421,'[1]2021_Restoration'!C:L,3,FALSE), "NA")</f>
        <v>Fish Passage Barriers</v>
      </c>
      <c r="H421" s="19" t="str">
        <f>IFERROR( VLOOKUP(A421,'[1]2021_Restoration'!C:L,10,FALSE), "NA")</f>
        <v>steelhead</v>
      </c>
      <c r="I421" s="3">
        <f>IFERROR( VLOOKUP(A421,'[1]2022_Restoration'!A:J,5,FALSE), "NA")</f>
        <v>1</v>
      </c>
      <c r="J421" s="3" t="str">
        <f>IFERROR( VLOOKUP(A421,'[1]2022_Restoration'!A:L,11,FALSE), "NA")</f>
        <v>NA, NA</v>
      </c>
      <c r="K421" s="20" t="str">
        <f>IFERROR( VLOOKUP(A421,'[1]2022_Restoration'!A:L,6,FALSE), "NA")</f>
        <v>Spring Chinook,Steelhead,Bull Trout</v>
      </c>
    </row>
    <row r="422" spans="1:11" x14ac:dyDescent="0.25">
      <c r="A422" s="21" t="s">
        <v>1192</v>
      </c>
      <c r="B422" s="22" t="s">
        <v>917</v>
      </c>
      <c r="C422" s="22" t="s">
        <v>969</v>
      </c>
      <c r="D422" s="23" t="s">
        <v>66</v>
      </c>
      <c r="E422" s="24">
        <f>VLOOKUP(C422,'[1]2012_2020_Restoration_Priority'!B:D,2,FALSE)</f>
        <v>6</v>
      </c>
      <c r="F422" s="25" t="str">
        <f>VLOOKUP(C422,'[1]2012_2020_Restoration_Priority'!B:D,3,FALSE)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422" s="18" t="str">
        <f>IFERROR( VLOOKUP(A422,'[1]2021_Restoration'!C:L,3,FALSE), "NA")</f>
        <v>Flow- Summer Base Flow</v>
      </c>
      <c r="H422" s="19" t="str">
        <f>IFERROR( VLOOKUP(A422,'[1]2021_Restoration'!C:L,10,FALSE), "NA")</f>
        <v>steelhead</v>
      </c>
      <c r="I422" s="3" t="str">
        <f>IFERROR( VLOOKUP(A422,'[1]2022_Restoration'!A:J,5,FALSE), "NA")</f>
        <v>NA</v>
      </c>
      <c r="J422" s="3" t="str">
        <f>IFERROR( VLOOKUP(A422,'[1]2022_Restoration'!A:L,11,FALSE), "NA")</f>
        <v>NA</v>
      </c>
      <c r="K422" s="20" t="str">
        <f>IFERROR( VLOOKUP(A422,'[1]2022_Restoration'!A:L,6,FALSE), "NA")</f>
        <v>NA</v>
      </c>
    </row>
    <row r="423" spans="1:11" x14ac:dyDescent="0.25">
      <c r="A423" s="21" t="s">
        <v>1193</v>
      </c>
      <c r="B423" s="22" t="s">
        <v>917</v>
      </c>
      <c r="C423" s="22" t="s">
        <v>969</v>
      </c>
      <c r="D423" s="23" t="s">
        <v>66</v>
      </c>
      <c r="E423" s="24">
        <f>VLOOKUP(C423,'[1]2012_2020_Restoration_Priority'!B:D,2,FALSE)</f>
        <v>6</v>
      </c>
      <c r="F423" s="25" t="str">
        <f>VLOOKUP(C423,'[1]2012_2020_Restoration_Priority'!B:D,3,FALSE)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423" s="18" t="str">
        <f>IFERROR( VLOOKUP(A423,'[1]2021_Restoration'!C:L,3,FALSE), "NA")</f>
        <v>Flow- Summer Base Flow</v>
      </c>
      <c r="H423" s="19" t="str">
        <f>IFERROR( VLOOKUP(A423,'[1]2021_Restoration'!C:L,10,FALSE), "NA")</f>
        <v>steelhead</v>
      </c>
      <c r="I423" s="3" t="str">
        <f>IFERROR( VLOOKUP(A423,'[1]2022_Restoration'!A:J,5,FALSE), "NA")</f>
        <v>NA</v>
      </c>
      <c r="J423" s="3" t="str">
        <f>IFERROR( VLOOKUP(A423,'[1]2022_Restoration'!A:L,11,FALSE), "NA")</f>
        <v>NA</v>
      </c>
      <c r="K423" s="20" t="str">
        <f>IFERROR( VLOOKUP(A423,'[1]2022_Restoration'!A:L,6,FALSE), "NA")</f>
        <v>NA</v>
      </c>
    </row>
    <row r="424" spans="1:11" x14ac:dyDescent="0.25">
      <c r="A424" s="21" t="s">
        <v>1194</v>
      </c>
      <c r="B424" s="22" t="s">
        <v>917</v>
      </c>
      <c r="C424" s="22" t="s">
        <v>969</v>
      </c>
      <c r="D424" s="23" t="s">
        <v>66</v>
      </c>
      <c r="E424" s="24">
        <f>VLOOKUP(C424,'[1]2012_2020_Restoration_Priority'!B:D,2,FALSE)</f>
        <v>6</v>
      </c>
      <c r="F424" s="25" t="str">
        <f>VLOOKUP(C424,'[1]2012_2020_Restoration_Priority'!B:D,3,FALSE)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424" s="18" t="str">
        <f>IFERROR( VLOOKUP(A424,'[1]2021_Restoration'!C:L,3,FALSE), "NA")</f>
        <v>Flow- Summer Base Flow</v>
      </c>
      <c r="H424" s="19" t="str">
        <f>IFERROR( VLOOKUP(A424,'[1]2021_Restoration'!C:L,10,FALSE), "NA")</f>
        <v>steelhead</v>
      </c>
      <c r="I424" s="3" t="str">
        <f>IFERROR( VLOOKUP(A424,'[1]2022_Restoration'!A:J,5,FALSE), "NA")</f>
        <v>NA</v>
      </c>
      <c r="J424" s="3" t="str">
        <f>IFERROR( VLOOKUP(A424,'[1]2022_Restoration'!A:L,11,FALSE), "NA")</f>
        <v>NA</v>
      </c>
      <c r="K424" s="20" t="str">
        <f>IFERROR( VLOOKUP(A424,'[1]2022_Restoration'!A:L,6,FALSE), "NA")</f>
        <v>NA</v>
      </c>
    </row>
    <row r="425" spans="1:11" x14ac:dyDescent="0.25">
      <c r="A425" s="21" t="s">
        <v>1195</v>
      </c>
      <c r="B425" s="22" t="s">
        <v>917</v>
      </c>
      <c r="C425" s="22" t="s">
        <v>969</v>
      </c>
      <c r="D425" s="23" t="s">
        <v>66</v>
      </c>
      <c r="E425" s="24">
        <f>VLOOKUP(C425,'[1]2012_2020_Restoration_Priority'!B:D,2,FALSE)</f>
        <v>6</v>
      </c>
      <c r="F425" s="25" t="str">
        <f>VLOOKUP(C425,'[1]2012_2020_Restoration_Priority'!B:D,3,FALSE)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425" s="18" t="str">
        <f>IFERROR( VLOOKUP(A425,'[1]2021_Restoration'!C:L,3,FALSE), "NA")</f>
        <v>Flow- Summer Base Flow</v>
      </c>
      <c r="H425" s="19" t="str">
        <f>IFERROR( VLOOKUP(A425,'[1]2021_Restoration'!C:L,10,FALSE), "NA")</f>
        <v>steelhead</v>
      </c>
      <c r="I425" s="3" t="str">
        <f>IFERROR( VLOOKUP(A425,'[1]2022_Restoration'!A:J,5,FALSE), "NA")</f>
        <v>NA</v>
      </c>
      <c r="J425" s="3" t="str">
        <f>IFERROR( VLOOKUP(A425,'[1]2022_Restoration'!A:L,11,FALSE), "NA")</f>
        <v>NA</v>
      </c>
      <c r="K425" s="20" t="str">
        <f>IFERROR( VLOOKUP(A425,'[1]2022_Restoration'!A:L,6,FALSE), "NA")</f>
        <v>NA</v>
      </c>
    </row>
    <row r="426" spans="1:11" x14ac:dyDescent="0.25">
      <c r="A426" s="21" t="s">
        <v>1196</v>
      </c>
      <c r="B426" s="22" t="s">
        <v>917</v>
      </c>
      <c r="C426" s="22" t="s">
        <v>969</v>
      </c>
      <c r="D426" s="23" t="s">
        <v>66</v>
      </c>
      <c r="E426" s="24">
        <f>VLOOKUP(C426,'[1]2012_2020_Restoration_Priority'!B:D,2,FALSE)</f>
        <v>6</v>
      </c>
      <c r="F426" s="25" t="str">
        <f>VLOOKUP(C426,'[1]2012_2020_Restoration_Priority'!B:D,3,FALSE)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426" s="18" t="str">
        <f>IFERROR( VLOOKUP(A426,'[1]2021_Restoration'!C:L,3,FALSE), "NA")</f>
        <v>Flow- Summer Base Flow</v>
      </c>
      <c r="H426" s="19" t="str">
        <f>IFERROR( VLOOKUP(A426,'[1]2021_Restoration'!C:L,10,FALSE), "NA")</f>
        <v>steelhead</v>
      </c>
      <c r="I426" s="3" t="str">
        <f>IFERROR( VLOOKUP(A426,'[1]2022_Restoration'!A:J,5,FALSE), "NA")</f>
        <v>NA</v>
      </c>
      <c r="J426" s="3" t="str">
        <f>IFERROR( VLOOKUP(A426,'[1]2022_Restoration'!A:L,11,FALSE), "NA")</f>
        <v>NA</v>
      </c>
      <c r="K426" s="20" t="str">
        <f>IFERROR( VLOOKUP(A426,'[1]2022_Restoration'!A:L,6,FALSE), "NA")</f>
        <v>NA</v>
      </c>
    </row>
    <row r="427" spans="1:11" x14ac:dyDescent="0.25">
      <c r="A427" s="21" t="s">
        <v>1197</v>
      </c>
      <c r="B427" s="22" t="s">
        <v>1198</v>
      </c>
      <c r="C427" s="22" t="s">
        <v>969</v>
      </c>
      <c r="D427" s="23" t="s">
        <v>66</v>
      </c>
      <c r="E427" s="24">
        <f>VLOOKUP(C427,'[1]2012_2020_Restoration_Priority'!B:D,2,FALSE)</f>
        <v>6</v>
      </c>
      <c r="F427" s="25" t="str">
        <f>VLOOKUP(C427,'[1]2012_2020_Restoration_Priority'!B:D,3,FALSE)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427" s="18" t="str">
        <f>IFERROR( VLOOKUP(A427,'[1]2021_Restoration'!C:L,3,FALSE), "NA")</f>
        <v>NA</v>
      </c>
      <c r="H427" s="19" t="str">
        <f>IFERROR( VLOOKUP(A427,'[1]2021_Restoration'!C:L,10,FALSE), "NA")</f>
        <v>NA</v>
      </c>
      <c r="I427" s="3" t="str">
        <f>IFERROR( VLOOKUP(A427,'[1]2022_Restoration'!A:J,5,FALSE), "NA")</f>
        <v>NA</v>
      </c>
      <c r="J427" s="3" t="str">
        <f>IFERROR( VLOOKUP(A427,'[1]2022_Restoration'!A:L,11,FALSE), "NA")</f>
        <v>NA</v>
      </c>
      <c r="K427" s="20" t="str">
        <f>IFERROR( VLOOKUP(A427,'[1]2022_Restoration'!A:L,6,FALSE), "NA")</f>
        <v>NA</v>
      </c>
    </row>
    <row r="428" spans="1:11" x14ac:dyDescent="0.25">
      <c r="A428" s="21" t="s">
        <v>1199</v>
      </c>
      <c r="B428" s="22" t="s">
        <v>1198</v>
      </c>
      <c r="C428" s="22" t="s">
        <v>969</v>
      </c>
      <c r="D428" s="23" t="s">
        <v>66</v>
      </c>
      <c r="E428" s="24">
        <f>VLOOKUP(C428,'[1]2012_2020_Restoration_Priority'!B:D,2,FALSE)</f>
        <v>6</v>
      </c>
      <c r="F428" s="25" t="str">
        <f>VLOOKUP(C428,'[1]2012_2020_Restoration_Priority'!B:D,3,FALSE)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428" s="18" t="str">
        <f>IFERROR( VLOOKUP(A428,'[1]2021_Restoration'!C:L,3,FALSE), "NA")</f>
        <v>NA</v>
      </c>
      <c r="H428" s="19" t="str">
        <f>IFERROR( VLOOKUP(A428,'[1]2021_Restoration'!C:L,10,FALSE), "NA")</f>
        <v>NA</v>
      </c>
      <c r="I428" s="3" t="str">
        <f>IFERROR( VLOOKUP(A428,'[1]2022_Restoration'!A:J,5,FALSE), "NA")</f>
        <v>NA</v>
      </c>
      <c r="J428" s="3" t="str">
        <f>IFERROR( VLOOKUP(A428,'[1]2022_Restoration'!A:L,11,FALSE), "NA")</f>
        <v>NA</v>
      </c>
      <c r="K428" s="20" t="str">
        <f>IFERROR( VLOOKUP(A428,'[1]2022_Restoration'!A:L,6,FALSE), "NA")</f>
        <v>NA</v>
      </c>
    </row>
    <row r="429" spans="1:11" x14ac:dyDescent="0.25">
      <c r="A429" s="21" t="s">
        <v>1200</v>
      </c>
      <c r="B429" s="22" t="s">
        <v>1198</v>
      </c>
      <c r="C429" s="22" t="s">
        <v>969</v>
      </c>
      <c r="D429" s="23" t="s">
        <v>66</v>
      </c>
      <c r="E429" s="24">
        <f>VLOOKUP(C429,'[1]2012_2020_Restoration_Priority'!B:D,2,FALSE)</f>
        <v>6</v>
      </c>
      <c r="F429" s="25" t="str">
        <f>VLOOKUP(C429,'[1]2012_2020_Restoration_Priority'!B:D,3,FALSE)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429" s="18" t="str">
        <f>IFERROR( VLOOKUP(A429,'[1]2021_Restoration'!C:L,3,FALSE), "NA")</f>
        <v>NA</v>
      </c>
      <c r="H429" s="19" t="str">
        <f>IFERROR( VLOOKUP(A429,'[1]2021_Restoration'!C:L,10,FALSE), "NA")</f>
        <v>NA</v>
      </c>
      <c r="I429" s="3" t="str">
        <f>IFERROR( VLOOKUP(A429,'[1]2022_Restoration'!A:J,5,FALSE), "NA")</f>
        <v>NA</v>
      </c>
      <c r="J429" s="3" t="str">
        <f>IFERROR( VLOOKUP(A429,'[1]2022_Restoration'!A:L,11,FALSE), "NA")</f>
        <v>NA</v>
      </c>
      <c r="K429" s="20" t="str">
        <f>IFERROR( VLOOKUP(A429,'[1]2022_Restoration'!A:L,6,FALSE), "NA")</f>
        <v>NA</v>
      </c>
    </row>
    <row r="430" spans="1:11" x14ac:dyDescent="0.25">
      <c r="A430" s="21" t="s">
        <v>1201</v>
      </c>
      <c r="B430" s="22" t="s">
        <v>1167</v>
      </c>
      <c r="C430" s="22" t="s">
        <v>1032</v>
      </c>
      <c r="D430" s="23" t="s">
        <v>35</v>
      </c>
      <c r="E430" s="24" t="str">
        <f>VLOOKUP(C430,'[1]2012_2020_Restoration_Priority'!B:D,2,FALSE)</f>
        <v>Not a priority at this time</v>
      </c>
      <c r="F430" s="25" t="str">
        <f>VLOOKUP(C430,'[1]2012_2020_Restoration_Priority'!B:D,3,FALSE)</f>
        <v xml:space="preserve">1. Peripheral and Transitional Habitat (Floodplain Condition): Sugar dike
2. Channel Structure and Form (Bed and Channel Form): Remove (total or partial) dike at the Methow Confluence (may be necessary to acquire property in floodplain); Residential construction on the alluvial fan may lead to a constrained channel in the future; Fix (possibly replace) undersized county road bridge
3. Riparian Condition (Riparian Condition): Restore condition in degraded areas associated with residential development; LW recruitment, allow regeneration and stop removal practices so that wood can recruit naturally in the lower mile.
4. Food (Altered Primary Productivity): See discussion under Universal Ecological Concerns and Actions.
 </v>
      </c>
      <c r="G430" s="18" t="str">
        <f>IFERROR( VLOOKUP(A430,'[1]2021_Restoration'!C:L,3,FALSE), "NA")</f>
        <v>NA</v>
      </c>
      <c r="H430" s="19" t="str">
        <f>IFERROR( VLOOKUP(A430,'[1]2021_Restoration'!C:L,10,FALSE), "NA")</f>
        <v>NA</v>
      </c>
      <c r="I430" s="3" t="str">
        <f>IFERROR( VLOOKUP(A430,'[1]2022_Restoration'!A:J,5,FALSE), "NA")</f>
        <v>NA</v>
      </c>
      <c r="J430" s="3" t="str">
        <f>IFERROR( VLOOKUP(A430,'[1]2022_Restoration'!A:L,11,FALSE), "NA")</f>
        <v>NA</v>
      </c>
      <c r="K430" s="20" t="str">
        <f>IFERROR( VLOOKUP(A430,'[1]2022_Restoration'!A:L,6,FALSE), "NA")</f>
        <v>NA</v>
      </c>
    </row>
    <row r="431" spans="1:11" x14ac:dyDescent="0.25">
      <c r="A431" s="21" t="s">
        <v>1202</v>
      </c>
      <c r="B431" s="22" t="s">
        <v>1203</v>
      </c>
      <c r="C431" s="22" t="s">
        <v>1047</v>
      </c>
      <c r="D431" s="23" t="s">
        <v>158</v>
      </c>
      <c r="E431" s="24">
        <f>VLOOKUP(C431,'[1]2012_2020_Restoration_Priority'!B:D,2,FALSE)</f>
        <v>3</v>
      </c>
      <c r="F431" s="25" t="str">
        <f>VLOOKUP(C431,'[1]2012_2020_Restoration_Priority'!B:D,3,FALSE)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431" s="18" t="str">
        <f>IFERROR( VLOOKUP(A431,'[1]2021_Restoration'!C:L,3,FALSE), "NA")</f>
        <v>NA</v>
      </c>
      <c r="H431" s="19" t="str">
        <f>IFERROR( VLOOKUP(A431,'[1]2021_Restoration'!C:L,10,FALSE), "NA")</f>
        <v>NA</v>
      </c>
      <c r="I431" s="3" t="str">
        <f>IFERROR( VLOOKUP(A431,'[1]2022_Restoration'!A:J,5,FALSE), "NA")</f>
        <v>NA</v>
      </c>
      <c r="J431" s="3" t="str">
        <f>IFERROR( VLOOKUP(A431,'[1]2022_Restoration'!A:L,11,FALSE), "NA")</f>
        <v>NA</v>
      </c>
      <c r="K431" s="20" t="str">
        <f>IFERROR( VLOOKUP(A431,'[1]2022_Restoration'!A:L,6,FALSE), "NA")</f>
        <v>NA</v>
      </c>
    </row>
    <row r="432" spans="1:11" x14ac:dyDescent="0.25">
      <c r="A432" s="21" t="s">
        <v>1204</v>
      </c>
      <c r="B432" s="22" t="s">
        <v>1203</v>
      </c>
      <c r="C432" s="22" t="s">
        <v>1047</v>
      </c>
      <c r="D432" s="23" t="s">
        <v>158</v>
      </c>
      <c r="E432" s="24">
        <f>VLOOKUP(C432,'[1]2012_2020_Restoration_Priority'!B:D,2,FALSE)</f>
        <v>3</v>
      </c>
      <c r="F432" s="25" t="str">
        <f>VLOOKUP(C432,'[1]2012_2020_Restoration_Priority'!B:D,3,FALSE)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432" s="18" t="str">
        <f>IFERROR( VLOOKUP(A432,'[1]2021_Restoration'!C:L,3,FALSE), "NA")</f>
        <v>NA</v>
      </c>
      <c r="H432" s="19" t="str">
        <f>IFERROR( VLOOKUP(A432,'[1]2021_Restoration'!C:L,10,FALSE), "NA")</f>
        <v>NA</v>
      </c>
      <c r="I432" s="3" t="str">
        <f>IFERROR( VLOOKUP(A432,'[1]2022_Restoration'!A:J,5,FALSE), "NA")</f>
        <v>NA</v>
      </c>
      <c r="J432" s="3" t="str">
        <f>IFERROR( VLOOKUP(A432,'[1]2022_Restoration'!A:L,11,FALSE), "NA")</f>
        <v>NA</v>
      </c>
      <c r="K432" s="20" t="str">
        <f>IFERROR( VLOOKUP(A432,'[1]2022_Restoration'!A:L,6,FALSE), "NA")</f>
        <v>NA</v>
      </c>
    </row>
    <row r="433" spans="1:11" x14ac:dyDescent="0.25">
      <c r="A433" s="21" t="s">
        <v>1205</v>
      </c>
      <c r="B433" s="22" t="s">
        <v>1206</v>
      </c>
      <c r="C433" s="22" t="s">
        <v>1207</v>
      </c>
      <c r="D433" s="23" t="s">
        <v>66</v>
      </c>
      <c r="E433" s="24" t="str">
        <f>VLOOKUP(C433,'[1]2012_2020_Restoration_Priority'!B:D,2,FALSE)</f>
        <v>Not a priority at this time</v>
      </c>
      <c r="F433" s="25" t="str">
        <f>VLOOKUP(C433,'[1]2012_2020_Restoration_Priority'!B:D,3,FALSE)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433" s="18" t="str">
        <f>IFERROR( VLOOKUP(A433,'[1]2021_Restoration'!C:L,3,FALSE), "NA")</f>
        <v>NA</v>
      </c>
      <c r="H433" s="19" t="str">
        <f>IFERROR( VLOOKUP(A433,'[1]2021_Restoration'!C:L,10,FALSE), "NA")</f>
        <v>NA</v>
      </c>
      <c r="I433" s="3" t="str">
        <f>IFERROR( VLOOKUP(A433,'[1]2022_Restoration'!A:J,5,FALSE), "NA")</f>
        <v>NA</v>
      </c>
      <c r="J433" s="3" t="str">
        <f>IFERROR( VLOOKUP(A433,'[1]2022_Restoration'!A:L,11,FALSE), "NA")</f>
        <v>NA</v>
      </c>
      <c r="K433" s="20" t="str">
        <f>IFERROR( VLOOKUP(A433,'[1]2022_Restoration'!A:L,6,FALSE), "NA")</f>
        <v>NA</v>
      </c>
    </row>
    <row r="434" spans="1:11" x14ac:dyDescent="0.25">
      <c r="A434" s="21" t="s">
        <v>1208</v>
      </c>
      <c r="B434" s="22" t="s">
        <v>1206</v>
      </c>
      <c r="C434" s="22" t="s">
        <v>1207</v>
      </c>
      <c r="D434" s="23" t="s">
        <v>66</v>
      </c>
      <c r="E434" s="24" t="str">
        <f>VLOOKUP(C434,'[1]2012_2020_Restoration_Priority'!B:D,2,FALSE)</f>
        <v>Not a priority at this time</v>
      </c>
      <c r="F434" s="25" t="str">
        <f>VLOOKUP(C434,'[1]2012_2020_Restoration_Priority'!B:D,3,FALSE)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434" s="18" t="str">
        <f>IFERROR( VLOOKUP(A434,'[1]2021_Restoration'!C:L,3,FALSE), "NA")</f>
        <v>NA</v>
      </c>
      <c r="H434" s="19" t="str">
        <f>IFERROR( VLOOKUP(A434,'[1]2021_Restoration'!C:L,10,FALSE), "NA")</f>
        <v>NA</v>
      </c>
      <c r="I434" s="3" t="str">
        <f>IFERROR( VLOOKUP(A434,'[1]2022_Restoration'!A:J,5,FALSE), "NA")</f>
        <v>NA</v>
      </c>
      <c r="J434" s="3" t="str">
        <f>IFERROR( VLOOKUP(A434,'[1]2022_Restoration'!A:L,11,FALSE), "NA")</f>
        <v>NA</v>
      </c>
      <c r="K434" s="20" t="str">
        <f>IFERROR( VLOOKUP(A434,'[1]2022_Restoration'!A:L,6,FALSE), "NA")</f>
        <v>NA</v>
      </c>
    </row>
    <row r="435" spans="1:11" x14ac:dyDescent="0.25">
      <c r="A435" s="21" t="s">
        <v>817</v>
      </c>
      <c r="B435" s="22" t="s">
        <v>341</v>
      </c>
      <c r="C435" s="22" t="s">
        <v>977</v>
      </c>
      <c r="D435" s="23" t="s">
        <v>66</v>
      </c>
      <c r="E435" s="24">
        <f>VLOOKUP(C435,'[1]2012_2020_Restoration_Priority'!B:D,2,FALSE)</f>
        <v>1</v>
      </c>
      <c r="F435" s="25" t="str">
        <f>VLOOKUP(C435,'[1]2012_2020_Restoration_Priority'!B:D,3,FALSE)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35" s="18" t="str">
        <f>IFERROR( VLOOKUP(A435,'[1]2021_Restoration'!C:L,3,FALSE), "NA")</f>
        <v>Temperature- Adult Holding, Temperature- Rearing</v>
      </c>
      <c r="H435" s="19" t="str">
        <f>IFERROR( VLOOKUP(A435,'[1]2021_Restoration'!C:L,10,FALSE), "NA")</f>
        <v>spring_chinook</v>
      </c>
      <c r="I435" s="3">
        <f>IFERROR( VLOOKUP(A435,'[1]2022_Restoration'!A:J,5,FALSE), "NA")</f>
        <v>2</v>
      </c>
      <c r="J435" s="3" t="str">
        <f>IFERROR( VLOOKUP(A435,'[1]2022_Restoration'!A:L,11,FALSE), "NA")</f>
        <v>Brook Trout,Temperature- Rearing, Cover- Undercut Banks,Floodplain Connectivity</v>
      </c>
      <c r="K435" s="20" t="str">
        <f>IFERROR( VLOOKUP(A435,'[1]2022_Restoration'!A:L,6,FALSE), "NA")</f>
        <v>Bull Trout</v>
      </c>
    </row>
    <row r="436" spans="1:11" x14ac:dyDescent="0.25">
      <c r="A436" s="21" t="s">
        <v>820</v>
      </c>
      <c r="B436" s="22" t="s">
        <v>341</v>
      </c>
      <c r="C436" s="22" t="s">
        <v>977</v>
      </c>
      <c r="D436" s="23" t="s">
        <v>66</v>
      </c>
      <c r="E436" s="24">
        <f>VLOOKUP(C436,'[1]2012_2020_Restoration_Priority'!B:D,2,FALSE)</f>
        <v>1</v>
      </c>
      <c r="F436" s="25" t="str">
        <f>VLOOKUP(C436,'[1]2012_2020_Restoration_Priority'!B:D,3,FALSE)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36" s="18" t="str">
        <f>IFERROR( VLOOKUP(A436,'[1]2021_Restoration'!C:L,3,FALSE), "NA")</f>
        <v>Cover- Wood, Cover- Wood, Cover- Wood, Cover- Wood</v>
      </c>
      <c r="H436" s="19" t="str">
        <f>IFERROR( VLOOKUP(A436,'[1]2021_Restoration'!C:L,10,FALSE), "NA")</f>
        <v>spring_chinook_AND_steelhead</v>
      </c>
      <c r="I436" s="3">
        <f>IFERROR( VLOOKUP(A436,'[1]2022_Restoration'!A:J,5,FALSE), "NA")</f>
        <v>3</v>
      </c>
      <c r="J436" s="3" t="str">
        <f>IFERROR( VLOOKUP(A436,'[1]2022_Restoration'!A:L,11,FALSE), "NA")</f>
        <v>Cover- Undercut Banks,Temperature- Adult Holding,Brook Trout,PRCNT Fines and Embeddedness, Floodplain Connectivity,Temperature- Rearing</v>
      </c>
      <c r="K436" s="20" t="str">
        <f>IFERROR( VLOOKUP(A436,'[1]2022_Restoration'!A:L,6,FALSE), "NA")</f>
        <v>Spring Chinook,Steelhead,Bull Trout</v>
      </c>
    </row>
    <row r="437" spans="1:11" x14ac:dyDescent="0.25">
      <c r="A437" s="21" t="s">
        <v>824</v>
      </c>
      <c r="B437" s="22" t="s">
        <v>341</v>
      </c>
      <c r="C437" s="22" t="s">
        <v>977</v>
      </c>
      <c r="D437" s="23" t="s">
        <v>66</v>
      </c>
      <c r="E437" s="24">
        <f>VLOOKUP(C437,'[1]2012_2020_Restoration_Priority'!B:D,2,FALSE)</f>
        <v>1</v>
      </c>
      <c r="F437" s="25" t="str">
        <f>VLOOKUP(C437,'[1]2012_2020_Restoration_Priority'!B:D,3,FALSE)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37" s="18" t="str">
        <f>IFERROR( VLOOKUP(A437,'[1]2021_Restoration'!C:L,3,FALSE), "NA")</f>
        <v>Flow- Summer Base Flow, Flow- Summer Base Flow, Flow- Summer Base Flow</v>
      </c>
      <c r="H437" s="19" t="str">
        <f>IFERROR( VLOOKUP(A437,'[1]2021_Restoration'!C:L,10,FALSE), "NA")</f>
        <v>spring_chinook</v>
      </c>
      <c r="I437" s="3">
        <f>IFERROR( VLOOKUP(A437,'[1]2022_Restoration'!A:J,5,FALSE), "NA")</f>
        <v>2</v>
      </c>
      <c r="J437" s="3" t="str">
        <f>IFERROR( VLOOKUP(A437,'[1]2022_Restoration'!A:L,11,FALSE), "NA")</f>
        <v>Temperature- Rearing,Temperature- Adult Holding,Brook Trout, Flow- Summer Base Flow,Floodplain Connectivity,Riparian,Cover- Undercut Banks</v>
      </c>
      <c r="K437" s="20" t="str">
        <f>IFERROR( VLOOKUP(A437,'[1]2022_Restoration'!A:L,6,FALSE), "NA")</f>
        <v>Spring Chinook,Steelhead,Bull Trout</v>
      </c>
    </row>
    <row r="438" spans="1:11" x14ac:dyDescent="0.25">
      <c r="A438" s="21" t="s">
        <v>340</v>
      </c>
      <c r="B438" s="22" t="s">
        <v>341</v>
      </c>
      <c r="C438" s="22" t="s">
        <v>977</v>
      </c>
      <c r="D438" s="23" t="s">
        <v>66</v>
      </c>
      <c r="E438" s="24">
        <f>VLOOKUP(C438,'[1]2012_2020_Restoration_Priority'!B:D,2,FALSE)</f>
        <v>1</v>
      </c>
      <c r="F438" s="25" t="str">
        <f>VLOOKUP(C438,'[1]2012_2020_Restoration_Priority'!B:D,3,FALSE)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38" s="18" t="str">
        <f>IFERROR( VLOOKUP(A438,'[1]2021_Restoration'!C:L,3,FALSE), "NA")</f>
        <v>Temperature- Adult Holding, Temperature- Rearing</v>
      </c>
      <c r="H438" s="19" t="str">
        <f>IFERROR( VLOOKUP(A438,'[1]2021_Restoration'!C:L,10,FALSE), "NA")</f>
        <v>spring_chinook</v>
      </c>
      <c r="I438" s="3">
        <f>IFERROR( VLOOKUP(A438,'[1]2022_Restoration'!A:J,5,FALSE), "NA")</f>
        <v>2</v>
      </c>
      <c r="J438" s="3" t="str">
        <f>IFERROR( VLOOKUP(A438,'[1]2022_Restoration'!A:L,11,FALSE), "NA")</f>
        <v>Pool Quantity and Quality,Temperature- Rearing,Temperature- Adult Holding,Brook Trout, Stability,Cover- Wood,Flow- Summer Base Flow,Floodplain Connectivity,Off-Channel/Side-Channels,Riparian,Cover- Undercut Banks,Pools- Deep Pools</v>
      </c>
      <c r="K438" s="20" t="str">
        <f>IFERROR( VLOOKUP(A438,'[1]2022_Restoration'!A:L,6,FALSE), "NA")</f>
        <v>Spring Chinook,Steelhead,Bull Trout</v>
      </c>
    </row>
    <row r="439" spans="1:11" x14ac:dyDescent="0.25">
      <c r="A439" s="21" t="s">
        <v>346</v>
      </c>
      <c r="B439" s="22" t="s">
        <v>341</v>
      </c>
      <c r="C439" s="22" t="s">
        <v>977</v>
      </c>
      <c r="D439" s="23" t="s">
        <v>66</v>
      </c>
      <c r="E439" s="24">
        <f>VLOOKUP(C439,'[1]2012_2020_Restoration_Priority'!B:D,2,FALSE)</f>
        <v>1</v>
      </c>
      <c r="F439" s="25" t="str">
        <f>VLOOKUP(C439,'[1]2012_2020_Restoration_Priority'!B:D,3,FALSE)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39" s="18" t="str">
        <f>IFERROR( VLOOKUP(A439,'[1]2021_Restoration'!C:L,3,FALSE), "NA")</f>
        <v>Temperature- Rearing, Temperature- Rearing, Temperature- Adult Holding, Temperature- Rearing</v>
      </c>
      <c r="H439" s="19" t="str">
        <f>IFERROR( VLOOKUP(A439,'[1]2021_Restoration'!C:L,10,FALSE), "NA")</f>
        <v>spring_chinook_AND_steelhead</v>
      </c>
      <c r="I439" s="3">
        <f>IFERROR( VLOOKUP(A439,'[1]2022_Restoration'!A:J,5,FALSE), "NA")</f>
        <v>2</v>
      </c>
      <c r="J439" s="3" t="str">
        <f>IFERROR( VLOOKUP(A439,'[1]2022_Restoration'!A:L,11,FALSE), "NA")</f>
        <v>Pool Quantity and Quality,Temperature- Rearing,Temperature- Adult Holding,Brook Trout, Stability,Cover- Wood,Flow- Summer Base Flow,Floodplain Connectivity,Off-Channel/Side-Channels,Riparian,Cover- Undercut Banks,Pools- Deep Pools</v>
      </c>
      <c r="K439" s="20" t="str">
        <f>IFERROR( VLOOKUP(A439,'[1]2022_Restoration'!A:L,6,FALSE), "NA")</f>
        <v>Spring Chinook,Steelhead,Bull Trout</v>
      </c>
    </row>
    <row r="440" spans="1:11" x14ac:dyDescent="0.25">
      <c r="A440" s="21" t="s">
        <v>350</v>
      </c>
      <c r="B440" s="22" t="s">
        <v>341</v>
      </c>
      <c r="C440" s="22" t="s">
        <v>977</v>
      </c>
      <c r="D440" s="23" t="s">
        <v>66</v>
      </c>
      <c r="E440" s="24">
        <f>VLOOKUP(C440,'[1]2012_2020_Restoration_Priority'!B:D,2,FALSE)</f>
        <v>1</v>
      </c>
      <c r="F440" s="25" t="str">
        <f>VLOOKUP(C440,'[1]2012_2020_Restoration_Priority'!B:D,3,FALSE)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40" s="18" t="str">
        <f>IFERROR( VLOOKUP(A440,'[1]2021_Restoration'!C:L,3,FALSE), "NA")</f>
        <v>Temperature- Rearing, Temperature- Rearing, Temperature- Adult Holding, Temperature- Rearing</v>
      </c>
      <c r="H440" s="19" t="str">
        <f>IFERROR( VLOOKUP(A440,'[1]2021_Restoration'!C:L,10,FALSE), "NA")</f>
        <v>spring_chinook_AND_steelhead</v>
      </c>
      <c r="I440" s="3">
        <f>IFERROR( VLOOKUP(A440,'[1]2022_Restoration'!A:J,5,FALSE), "NA")</f>
        <v>3</v>
      </c>
      <c r="J440" s="3" t="str">
        <f>IFERROR( VLOOKUP(A440,'[1]2022_Restoration'!A:L,11,FALSE), "NA")</f>
        <v>Pool Quantity and Quality,Temperature- Rearing,Temperature- Adult Holding,Temperature- Adult Spawning,Brook Trout, Stability,Cover- Wood,Flow- Summer Base Flow,Floodplain Connectivity,Off-Channel/Side-Channels,Riparian,Cover- Undercut Banks,Pools- Deep Pools,PRCNT Fines and Embeddedness</v>
      </c>
      <c r="K440" s="20" t="str">
        <f>IFERROR( VLOOKUP(A440,'[1]2022_Restoration'!A:L,6,FALSE), "NA")</f>
        <v>Spring Chinook,Steelhead,Bull Trout</v>
      </c>
    </row>
    <row r="441" spans="1:11" x14ac:dyDescent="0.25">
      <c r="A441" s="21" t="s">
        <v>352</v>
      </c>
      <c r="B441" s="22" t="s">
        <v>341</v>
      </c>
      <c r="C441" s="22" t="s">
        <v>977</v>
      </c>
      <c r="D441" s="23" t="s">
        <v>66</v>
      </c>
      <c r="E441" s="24">
        <f>VLOOKUP(C441,'[1]2012_2020_Restoration_Priority'!B:D,2,FALSE)</f>
        <v>1</v>
      </c>
      <c r="F441" s="25" t="str">
        <f>VLOOKUP(C441,'[1]2012_2020_Restoration_Priority'!B:D,3,FALSE)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41" s="18" t="str">
        <f>IFERROR( VLOOKUP(A441,'[1]2021_Restoration'!C:L,3,FALSE), "NA")</f>
        <v>Temperature- Rearing, Temperature- Rearing, Temperature- Adult Holding, Temperature- Rearing</v>
      </c>
      <c r="H441" s="19" t="str">
        <f>IFERROR( VLOOKUP(A441,'[1]2021_Restoration'!C:L,10,FALSE), "NA")</f>
        <v>spring_chinook_AND_steelhead</v>
      </c>
      <c r="I441" s="3">
        <f>IFERROR( VLOOKUP(A441,'[1]2022_Restoration'!A:J,5,FALSE), "NA")</f>
        <v>2</v>
      </c>
      <c r="J441" s="3" t="str">
        <f>IFERROR( VLOOKUP(A441,'[1]2022_Restoration'!A:L,11,FALSE), "NA")</f>
        <v>Pool Quantity and Quality,Temperature- Rearing,Temperature- Adult Holding,Brook Trout, Stability,Cover- Wood,Flow- Summer Base Flow,Floodplain Connectivity,Off-Channel/Side-Channels,Riparian,Cover- Undercut Banks,Pools- Deep Pools</v>
      </c>
      <c r="K441" s="20" t="str">
        <f>IFERROR( VLOOKUP(A441,'[1]2022_Restoration'!A:L,6,FALSE), "NA")</f>
        <v>Spring Chinook,Steelhead,Bull Trout</v>
      </c>
    </row>
    <row r="442" spans="1:11" x14ac:dyDescent="0.25">
      <c r="A442" s="21" t="s">
        <v>354</v>
      </c>
      <c r="B442" s="22" t="s">
        <v>341</v>
      </c>
      <c r="C442" s="22" t="s">
        <v>977</v>
      </c>
      <c r="D442" s="23" t="s">
        <v>66</v>
      </c>
      <c r="E442" s="24">
        <f>VLOOKUP(C442,'[1]2012_2020_Restoration_Priority'!B:D,2,FALSE)</f>
        <v>1</v>
      </c>
      <c r="F442" s="25" t="str">
        <f>VLOOKUP(C442,'[1]2012_2020_Restoration_Priority'!B:D,3,FALSE)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42" s="18" t="str">
        <f>IFERROR( VLOOKUP(A442,'[1]2021_Restoration'!C:L,3,FALSE), "NA")</f>
        <v>Cover- Wood, Pool Quantity &amp; Quality, Cover- Wood, Pool Quantity &amp; Quality, Cover- Wood, Cover- Wood</v>
      </c>
      <c r="H442" s="19" t="str">
        <f>IFERROR( VLOOKUP(A442,'[1]2021_Restoration'!C:L,10,FALSE), "NA")</f>
        <v>spring_chinook_AND_steelhead</v>
      </c>
      <c r="I442" s="3">
        <f>IFERROR( VLOOKUP(A442,'[1]2022_Restoration'!A:J,5,FALSE), "NA")</f>
        <v>3</v>
      </c>
      <c r="J442" s="3" t="str">
        <f>IFERROR( VLOOKUP(A442,'[1]2022_Restoration'!A:L,11,FALSE), "NA")</f>
        <v>Floodplain Connectivity,Off-Channel/Side-Channels,Pool Quantity and Quality,Temperature- Rearing,Contaminants,Temperature- Adult Spawning,Pools- Deep Pools,Temperature- Adult Holding,Brook Trout, Stability,Cover- Wood,Flow- Summer Base Flow,Riparian</v>
      </c>
      <c r="K442" s="20" t="str">
        <f>IFERROR( VLOOKUP(A442,'[1]2022_Restoration'!A:L,6,FALSE), "NA")</f>
        <v>Spring Chinook,Steelhead,Bull Trout</v>
      </c>
    </row>
    <row r="443" spans="1:11" x14ac:dyDescent="0.25">
      <c r="A443" s="21" t="s">
        <v>357</v>
      </c>
      <c r="B443" s="22" t="s">
        <v>341</v>
      </c>
      <c r="C443" s="22" t="s">
        <v>977</v>
      </c>
      <c r="D443" s="23" t="s">
        <v>66</v>
      </c>
      <c r="E443" s="24">
        <f>VLOOKUP(C443,'[1]2012_2020_Restoration_Priority'!B:D,2,FALSE)</f>
        <v>1</v>
      </c>
      <c r="F443" s="25" t="str">
        <f>VLOOKUP(C443,'[1]2012_2020_Restoration_Priority'!B:D,3,FALSE)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43" s="18" t="str">
        <f>IFERROR( VLOOKUP(A443,'[1]2021_Restoration'!C:L,3,FALSE), "NA")</f>
        <v>Temperature- Rearing, Temperature- Rearing, Temperature- Adult Holding, Contaminants, Contaminants, Temperature- Rearing</v>
      </c>
      <c r="H443" s="19" t="str">
        <f>IFERROR( VLOOKUP(A443,'[1]2021_Restoration'!C:L,10,FALSE), "NA")</f>
        <v>spring_chinook_AND_steelhead</v>
      </c>
      <c r="I443" s="3">
        <f>IFERROR( VLOOKUP(A443,'[1]2022_Restoration'!A:J,5,FALSE), "NA")</f>
        <v>1</v>
      </c>
      <c r="J443" s="3" t="str">
        <f>IFERROR( VLOOKUP(A443,'[1]2022_Restoration'!A:L,11,FALSE), "NA")</f>
        <v>Cover- Wood,Floodplain Connectivity,Off-Channel/Side-Channels,Temperature- Rearing,Cover- Undercut Banks,Temperature- Adult Holding,PRCNT Fines and Embeddedness,Contaminants,Temperature- Adult Spawning,Brook Trout, Stability,Flow- Summer Base Flow,Pool Quantity and Quality,Riparian,Cover- Boulders,Pools- Deep Pools</v>
      </c>
      <c r="K443" s="20" t="str">
        <f>IFERROR( VLOOKUP(A443,'[1]2022_Restoration'!A:L,6,FALSE), "NA")</f>
        <v>Spring Chinook,Steelhead,Bull Trout</v>
      </c>
    </row>
    <row r="444" spans="1:11" x14ac:dyDescent="0.25">
      <c r="A444" s="21" t="s">
        <v>359</v>
      </c>
      <c r="B444" s="22" t="s">
        <v>341</v>
      </c>
      <c r="C444" s="22" t="s">
        <v>977</v>
      </c>
      <c r="D444" s="23" t="s">
        <v>66</v>
      </c>
      <c r="E444" s="24">
        <f>VLOOKUP(C444,'[1]2012_2020_Restoration_Priority'!B:D,2,FALSE)</f>
        <v>1</v>
      </c>
      <c r="F444" s="25" t="str">
        <f>VLOOKUP(C444,'[1]2012_2020_Restoration_Priority'!B:D,3,FALSE)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44" s="18" t="str">
        <f>IFERROR( VLOOKUP(A444,'[1]2021_Restoration'!C:L,3,FALSE), "NA")</f>
        <v>Temperature- Rearing, Temperature- Rearing, Temperature- Adult Holding, Temperature- Rearing</v>
      </c>
      <c r="H444" s="19" t="str">
        <f>IFERROR( VLOOKUP(A444,'[1]2021_Restoration'!C:L,10,FALSE), "NA")</f>
        <v>spring_chinook_AND_steelhead</v>
      </c>
      <c r="I444" s="3">
        <f>IFERROR( VLOOKUP(A444,'[1]2022_Restoration'!A:J,5,FALSE), "NA")</f>
        <v>1</v>
      </c>
      <c r="J444" s="3" t="str">
        <f>IFERROR( VLOOKUP(A444,'[1]2022_Restoration'!A:L,11,FALSE), "NA")</f>
        <v>Cover- Wood,Floodplain Connectivity,Off-Channel/Side-Channels,Riparian,Temperature- Rearing,Cover- Boulders,Cover- Undercut Banks,Temperature- Adult Holding,PRCNT Fines and Embeddedness,Temperature- Adult Spawning,Brook Trout, Stability,Flow- Summer Base Flow,Pool Quantity and Quality,Pools- Deep Pools</v>
      </c>
      <c r="K444" s="20" t="str">
        <f>IFERROR( VLOOKUP(A444,'[1]2022_Restoration'!A:L,6,FALSE), "NA")</f>
        <v>Spring Chinook,Steelhead,Bull Trout</v>
      </c>
    </row>
    <row r="445" spans="1:11" x14ac:dyDescent="0.25">
      <c r="A445" s="21" t="s">
        <v>360</v>
      </c>
      <c r="B445" s="22" t="s">
        <v>341</v>
      </c>
      <c r="C445" s="22" t="s">
        <v>977</v>
      </c>
      <c r="D445" s="23" t="s">
        <v>66</v>
      </c>
      <c r="E445" s="24">
        <f>VLOOKUP(C445,'[1]2012_2020_Restoration_Priority'!B:D,2,FALSE)</f>
        <v>1</v>
      </c>
      <c r="F445" s="25" t="str">
        <f>VLOOKUP(C445,'[1]2012_2020_Restoration_Priority'!B:D,3,FALSE)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45" s="18" t="str">
        <f>IFERROR( VLOOKUP(A445,'[1]2021_Restoration'!C:L,3,FALSE), "NA")</f>
        <v>Flow- Summer Base Flow, Flow- Summer Base Flow, Flow- Summer Base Flow</v>
      </c>
      <c r="H445" s="19" t="str">
        <f>IFERROR( VLOOKUP(A445,'[1]2021_Restoration'!C:L,10,FALSE), "NA")</f>
        <v>spring_chinook</v>
      </c>
      <c r="I445" s="3">
        <f>IFERROR( VLOOKUP(A445,'[1]2022_Restoration'!A:J,5,FALSE), "NA")</f>
        <v>1</v>
      </c>
      <c r="J445" s="3" t="str">
        <f>IFERROR( VLOOKUP(A445,'[1]2022_Restoration'!A:L,11,FALSE), "NA")</f>
        <v>Off-Channel/Side-Channels,Pool Quantity and Quality,Temperature- Rearing,Temperature- Adult Spawning,Temperature- Adult Holding,Brook Trout, Stability,Coarse Substrate,Cover- Wood,Flow- Summer Base Flow,Floodplain Connectivity,Riparian,PRCNT Fines and Embeddedness</v>
      </c>
      <c r="K445" s="20" t="str">
        <f>IFERROR( VLOOKUP(A445,'[1]2022_Restoration'!A:L,6,FALSE), "NA")</f>
        <v>Spring Chinook,Steelhead,Bull Trout</v>
      </c>
    </row>
    <row r="446" spans="1:11" x14ac:dyDescent="0.25">
      <c r="A446" s="21" t="s">
        <v>363</v>
      </c>
      <c r="B446" s="22" t="s">
        <v>341</v>
      </c>
      <c r="C446" s="22" t="s">
        <v>977</v>
      </c>
      <c r="D446" s="23" t="s">
        <v>66</v>
      </c>
      <c r="E446" s="24">
        <f>VLOOKUP(C446,'[1]2012_2020_Restoration_Priority'!B:D,2,FALSE)</f>
        <v>1</v>
      </c>
      <c r="F446" s="25" t="str">
        <f>VLOOKUP(C446,'[1]2012_2020_Restoration_Priority'!B:D,3,FALSE)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46" s="18" t="str">
        <f>IFERROR( VLOOKUP(A446,'[1]2021_Restoration'!C:L,3,FALSE), "NA")</f>
        <v>Temperature- Rearing, Temperature- Rearing, Temperature- Adult Holding, Temperature- Rearing</v>
      </c>
      <c r="H446" s="19" t="str">
        <f>IFERROR( VLOOKUP(A446,'[1]2021_Restoration'!C:L,10,FALSE), "NA")</f>
        <v>spring_chinook_AND_steelhead</v>
      </c>
      <c r="I446" s="3">
        <f>IFERROR( VLOOKUP(A446,'[1]2022_Restoration'!A:J,5,FALSE), "NA")</f>
        <v>1</v>
      </c>
      <c r="J446" s="3" t="str">
        <f>IFERROR( VLOOKUP(A446,'[1]2022_Restoration'!A:L,11,FALSE), "NA")</f>
        <v>Cover- Wood,Riparian,Temperature- Rearing,Temperature- Adult Holding,Temperature- Adult Spawning,Brook Trout, Stability,Coarse Substrate,Flow- Summer Base Flow,Floodplain Connectivity,Off-Channel/Side-Channels,Pool Quantity and Quality,Cover- Undercut Banks,Pools- Deep Pools,PRCNT Fines and Embeddedness</v>
      </c>
      <c r="K446" s="20" t="str">
        <f>IFERROR( VLOOKUP(A446,'[1]2022_Restoration'!A:L,6,FALSE), "NA")</f>
        <v>Spring Chinook,Steelhead,Bull Trout</v>
      </c>
    </row>
    <row r="447" spans="1:11" x14ac:dyDescent="0.25">
      <c r="A447" s="21" t="s">
        <v>366</v>
      </c>
      <c r="B447" s="22" t="s">
        <v>341</v>
      </c>
      <c r="C447" s="22" t="s">
        <v>977</v>
      </c>
      <c r="D447" s="23" t="s">
        <v>66</v>
      </c>
      <c r="E447" s="24">
        <f>VLOOKUP(C447,'[1]2012_2020_Restoration_Priority'!B:D,2,FALSE)</f>
        <v>1</v>
      </c>
      <c r="F447" s="25" t="str">
        <f>VLOOKUP(C447,'[1]2012_2020_Restoration_Priority'!B:D,3,FALSE)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47" s="18" t="str">
        <f>IFERROR( VLOOKUP(A447,'[1]2021_Restoration'!C:L,3,FALSE), "NA")</f>
        <v>Temperature- Rearing, Temperature- Rearing, Temperature- Adult Holding, Temperature- Rearing</v>
      </c>
      <c r="H447" s="19" t="str">
        <f>IFERROR( VLOOKUP(A447,'[1]2021_Restoration'!C:L,10,FALSE), "NA")</f>
        <v>spring_chinook_AND_steelhead</v>
      </c>
      <c r="I447" s="3">
        <f>IFERROR( VLOOKUP(A447,'[1]2022_Restoration'!A:J,5,FALSE), "NA")</f>
        <v>1</v>
      </c>
      <c r="J447" s="3" t="str">
        <f>IFERROR( VLOOKUP(A447,'[1]2022_Restoration'!A:L,11,FALSE), "NA")</f>
        <v>Cover- Wood,Riparian,Temperature- Rearing,Temperature- Adult Holding,Temperature- Adult Spawning,Brook Trout, Stability,Coarse Substrate,Flow- Summer Base Flow,Floodplain Connectivity,Off-Channel/Side-Channels,Pool Quantity and Quality,Cover- Undercut Banks,Pools- Deep Pools,PRCNT Fines and Embeddedness</v>
      </c>
      <c r="K447" s="20" t="str">
        <f>IFERROR( VLOOKUP(A447,'[1]2022_Restoration'!A:L,6,FALSE), "NA")</f>
        <v>Spring Chinook,Steelhead,Bull Trout</v>
      </c>
    </row>
    <row r="448" spans="1:11" x14ac:dyDescent="0.25">
      <c r="A448" s="21" t="s">
        <v>826</v>
      </c>
      <c r="B448" s="22" t="s">
        <v>341</v>
      </c>
      <c r="C448" s="22" t="s">
        <v>977</v>
      </c>
      <c r="D448" s="23" t="s">
        <v>66</v>
      </c>
      <c r="E448" s="24">
        <f>VLOOKUP(C448,'[1]2012_2020_Restoration_Priority'!B:D,2,FALSE)</f>
        <v>1</v>
      </c>
      <c r="F448" s="25" t="str">
        <f>VLOOKUP(C448,'[1]2012_2020_Restoration_Priority'!B:D,3,FALSE)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48" s="18" t="str">
        <f>IFERROR( VLOOKUP(A448,'[1]2021_Restoration'!C:L,3,FALSE), "NA")</f>
        <v>Temperature- Rearing, Temperature- Rearing, Temperature- Adult Holding, Temperature- Rearing</v>
      </c>
      <c r="H448" s="19" t="str">
        <f>IFERROR( VLOOKUP(A448,'[1]2021_Restoration'!C:L,10,FALSE), "NA")</f>
        <v>spring_chinook_AND_steelhead</v>
      </c>
      <c r="I448" s="3">
        <f>IFERROR( VLOOKUP(A448,'[1]2022_Restoration'!A:J,5,FALSE), "NA")</f>
        <v>3</v>
      </c>
      <c r="J448" s="3" t="str">
        <f>IFERROR( VLOOKUP(A448,'[1]2022_Restoration'!A:L,11,FALSE), "NA")</f>
        <v>Cover- Wood,Riparian,Temperature- Rearing,Temperature- Adult Holding,Temperature- Adult Spawning,Brook Trout, Stability,Coarse Substrate,Flow- Summer Base Flow,Floodplain Connectivity,Off-Channel/Side-Channels,Pool Quantity and Quality,Cover- Boulders,Cover- Undercut Banks,Pools- Deep Pools,PRCNT Fines and Embeddedness</v>
      </c>
      <c r="K448" s="20" t="str">
        <f>IFERROR( VLOOKUP(A448,'[1]2022_Restoration'!A:L,6,FALSE), "NA")</f>
        <v>Spring Chinook,Steelhead,Bull Trout</v>
      </c>
    </row>
    <row r="449" spans="1:11" x14ac:dyDescent="0.25">
      <c r="A449" s="21" t="s">
        <v>367</v>
      </c>
      <c r="B449" s="22" t="s">
        <v>341</v>
      </c>
      <c r="C449" s="22" t="s">
        <v>977</v>
      </c>
      <c r="D449" s="23" t="s">
        <v>66</v>
      </c>
      <c r="E449" s="24">
        <f>VLOOKUP(C449,'[1]2012_2020_Restoration_Priority'!B:D,2,FALSE)</f>
        <v>1</v>
      </c>
      <c r="F449" s="25" t="str">
        <f>VLOOKUP(C449,'[1]2012_2020_Restoration_Priority'!B:D,3,FALSE)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49" s="18" t="str">
        <f>IFERROR( VLOOKUP(A449,'[1]2021_Restoration'!C:L,3,FALSE), "NA")</f>
        <v>Temperature- Rearing, Temperature- Rearing, Temperature- Adult Holding, Temperature- Rearing</v>
      </c>
      <c r="H449" s="19" t="str">
        <f>IFERROR( VLOOKUP(A449,'[1]2021_Restoration'!C:L,10,FALSE), "NA")</f>
        <v>spring_chinook_AND_steelhead</v>
      </c>
      <c r="I449" s="3">
        <f>IFERROR( VLOOKUP(A449,'[1]2022_Restoration'!A:J,5,FALSE), "NA")</f>
        <v>3</v>
      </c>
      <c r="J449" s="3" t="str">
        <f>IFERROR( VLOOKUP(A449,'[1]2022_Restoration'!A:L,11,FALSE), "NA")</f>
        <v>Temperature- Rearing,Temperature- Adult Holding,Temperature- Adult Spawning,Brook Trout, Stability,Coarse Substrate,Cover- Wood,Floodplain Connectivity,Off-Channel/Side-Channels,Pool Quantity and Quality,Riparian,Cover- Undercut Banks,Pools- Deep Pools,PRCNT Fines and Embeddedness</v>
      </c>
      <c r="K449" s="20" t="str">
        <f>IFERROR( VLOOKUP(A449,'[1]2022_Restoration'!A:L,6,FALSE), "NA")</f>
        <v>Spring Chinook,Steelhead,Bull Trout</v>
      </c>
    </row>
    <row r="450" spans="1:11" x14ac:dyDescent="0.25">
      <c r="A450" s="21" t="s">
        <v>370</v>
      </c>
      <c r="B450" s="22" t="s">
        <v>371</v>
      </c>
      <c r="C450" s="22" t="s">
        <v>977</v>
      </c>
      <c r="D450" s="23" t="s">
        <v>66</v>
      </c>
      <c r="E450" s="24">
        <f>VLOOKUP(C450,'[1]2012_2020_Restoration_Priority'!B:D,2,FALSE)</f>
        <v>1</v>
      </c>
      <c r="F450" s="25" t="str">
        <f>VLOOKUP(C450,'[1]2012_2020_Restoration_Priority'!B:D,3,FALSE)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50" s="18" t="str">
        <f>IFERROR( VLOOKUP(A450,'[1]2021_Restoration'!C:L,3,FALSE), "NA")</f>
        <v>NA</v>
      </c>
      <c r="H450" s="19" t="str">
        <f>IFERROR( VLOOKUP(A450,'[1]2021_Restoration'!C:L,10,FALSE), "NA")</f>
        <v>NA</v>
      </c>
      <c r="I450" s="3" t="str">
        <f>IFERROR( VLOOKUP(A450,'[1]2022_Restoration'!A:J,5,FALSE), "NA")</f>
        <v>NA</v>
      </c>
      <c r="J450" s="3" t="str">
        <f>IFERROR( VLOOKUP(A450,'[1]2022_Restoration'!A:L,11,FALSE), "NA")</f>
        <v>NA</v>
      </c>
      <c r="K450" s="20" t="str">
        <f>IFERROR( VLOOKUP(A450,'[1]2022_Restoration'!A:L,6,FALSE), "NA")</f>
        <v>NA</v>
      </c>
    </row>
    <row r="451" spans="1:11" x14ac:dyDescent="0.25">
      <c r="A451" s="21" t="s">
        <v>828</v>
      </c>
      <c r="B451" s="22" t="s">
        <v>371</v>
      </c>
      <c r="C451" s="22" t="s">
        <v>977</v>
      </c>
      <c r="D451" s="23" t="s">
        <v>66</v>
      </c>
      <c r="E451" s="24">
        <f>VLOOKUP(C451,'[1]2012_2020_Restoration_Priority'!B:D,2,FALSE)</f>
        <v>1</v>
      </c>
      <c r="F451" s="25" t="str">
        <f>VLOOKUP(C451,'[1]2012_2020_Restoration_Priority'!B:D,3,FALSE)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51" s="18" t="str">
        <f>IFERROR( VLOOKUP(A451,'[1]2021_Restoration'!C:L,3,FALSE), "NA")</f>
        <v>NA</v>
      </c>
      <c r="H451" s="19" t="str">
        <f>IFERROR( VLOOKUP(A451,'[1]2021_Restoration'!C:L,10,FALSE), "NA")</f>
        <v>NA</v>
      </c>
      <c r="I451" s="3" t="str">
        <f>IFERROR( VLOOKUP(A451,'[1]2022_Restoration'!A:J,5,FALSE), "NA")</f>
        <v>NA</v>
      </c>
      <c r="J451" s="3" t="str">
        <f>IFERROR( VLOOKUP(A451,'[1]2022_Restoration'!A:L,11,FALSE), "NA")</f>
        <v>NA</v>
      </c>
      <c r="K451" s="20" t="str">
        <f>IFERROR( VLOOKUP(A451,'[1]2022_Restoration'!A:L,6,FALSE), "NA")</f>
        <v>NA</v>
      </c>
    </row>
    <row r="452" spans="1:11" x14ac:dyDescent="0.25">
      <c r="A452" s="21" t="s">
        <v>831</v>
      </c>
      <c r="B452" s="22" t="s">
        <v>371</v>
      </c>
      <c r="C452" s="22" t="s">
        <v>977</v>
      </c>
      <c r="D452" s="23" t="s">
        <v>66</v>
      </c>
      <c r="E452" s="24">
        <f>VLOOKUP(C452,'[1]2012_2020_Restoration_Priority'!B:D,2,FALSE)</f>
        <v>1</v>
      </c>
      <c r="F452" s="25" t="str">
        <f>VLOOKUP(C452,'[1]2012_2020_Restoration_Priority'!B:D,3,FALSE)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52" s="18" t="str">
        <f>IFERROR( VLOOKUP(A452,'[1]2021_Restoration'!C:L,3,FALSE), "NA")</f>
        <v>NA</v>
      </c>
      <c r="H452" s="19" t="str">
        <f>IFERROR( VLOOKUP(A452,'[1]2021_Restoration'!C:L,10,FALSE), "NA")</f>
        <v>NA</v>
      </c>
      <c r="I452" s="3" t="str">
        <f>IFERROR( VLOOKUP(A452,'[1]2022_Restoration'!A:J,5,FALSE), "NA")</f>
        <v>NA</v>
      </c>
      <c r="J452" s="3" t="str">
        <f>IFERROR( VLOOKUP(A452,'[1]2022_Restoration'!A:L,11,FALSE), "NA")</f>
        <v>NA</v>
      </c>
      <c r="K452" s="20" t="str">
        <f>IFERROR( VLOOKUP(A452,'[1]2022_Restoration'!A:L,6,FALSE), "NA")</f>
        <v>NA</v>
      </c>
    </row>
    <row r="453" spans="1:11" x14ac:dyDescent="0.25">
      <c r="A453" s="21" t="s">
        <v>832</v>
      </c>
      <c r="B453" s="22" t="s">
        <v>371</v>
      </c>
      <c r="C453" s="22" t="s">
        <v>977</v>
      </c>
      <c r="D453" s="23" t="s">
        <v>66</v>
      </c>
      <c r="E453" s="24">
        <f>VLOOKUP(C453,'[1]2012_2020_Restoration_Priority'!B:D,2,FALSE)</f>
        <v>1</v>
      </c>
      <c r="F453" s="25" t="str">
        <f>VLOOKUP(C453,'[1]2012_2020_Restoration_Priority'!B:D,3,FALSE)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53" s="18" t="str">
        <f>IFERROR( VLOOKUP(A453,'[1]2021_Restoration'!C:L,3,FALSE), "NA")</f>
        <v>NA</v>
      </c>
      <c r="H453" s="19" t="str">
        <f>IFERROR( VLOOKUP(A453,'[1]2021_Restoration'!C:L,10,FALSE), "NA")</f>
        <v>NA</v>
      </c>
      <c r="I453" s="3" t="str">
        <f>IFERROR( VLOOKUP(A453,'[1]2022_Restoration'!A:J,5,FALSE), "NA")</f>
        <v>NA</v>
      </c>
      <c r="J453" s="3" t="str">
        <f>IFERROR( VLOOKUP(A453,'[1]2022_Restoration'!A:L,11,FALSE), "NA")</f>
        <v>NA</v>
      </c>
      <c r="K453" s="20" t="str">
        <f>IFERROR( VLOOKUP(A453,'[1]2022_Restoration'!A:L,6,FALSE), "NA")</f>
        <v>NA</v>
      </c>
    </row>
    <row r="454" spans="1:11" x14ac:dyDescent="0.25">
      <c r="A454" s="21" t="s">
        <v>833</v>
      </c>
      <c r="B454" s="22" t="s">
        <v>371</v>
      </c>
      <c r="C454" s="22" t="s">
        <v>977</v>
      </c>
      <c r="D454" s="23" t="s">
        <v>66</v>
      </c>
      <c r="E454" s="24">
        <f>VLOOKUP(C454,'[1]2012_2020_Restoration_Priority'!B:D,2,FALSE)</f>
        <v>1</v>
      </c>
      <c r="F454" s="25" t="str">
        <f>VLOOKUP(C454,'[1]2012_2020_Restoration_Priority'!B:D,3,FALSE)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54" s="18" t="str">
        <f>IFERROR( VLOOKUP(A454,'[1]2021_Restoration'!C:L,3,FALSE), "NA")</f>
        <v>NA</v>
      </c>
      <c r="H454" s="19" t="str">
        <f>IFERROR( VLOOKUP(A454,'[1]2021_Restoration'!C:L,10,FALSE), "NA")</f>
        <v>NA</v>
      </c>
      <c r="I454" s="3" t="str">
        <f>IFERROR( VLOOKUP(A454,'[1]2022_Restoration'!A:J,5,FALSE), "NA")</f>
        <v>NA</v>
      </c>
      <c r="J454" s="3" t="str">
        <f>IFERROR( VLOOKUP(A454,'[1]2022_Restoration'!A:L,11,FALSE), "NA")</f>
        <v>NA</v>
      </c>
      <c r="K454" s="20" t="str">
        <f>IFERROR( VLOOKUP(A454,'[1]2022_Restoration'!A:L,6,FALSE), "NA")</f>
        <v>NA</v>
      </c>
    </row>
    <row r="455" spans="1:11" x14ac:dyDescent="0.25">
      <c r="A455" s="21" t="s">
        <v>834</v>
      </c>
      <c r="B455" s="22" t="s">
        <v>371</v>
      </c>
      <c r="C455" s="22" t="s">
        <v>977</v>
      </c>
      <c r="D455" s="23" t="s">
        <v>66</v>
      </c>
      <c r="E455" s="24">
        <f>VLOOKUP(C455,'[1]2012_2020_Restoration_Priority'!B:D,2,FALSE)</f>
        <v>1</v>
      </c>
      <c r="F455" s="25" t="str">
        <f>VLOOKUP(C455,'[1]2012_2020_Restoration_Priority'!B:D,3,FALSE)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455" s="18" t="str">
        <f>IFERROR( VLOOKUP(A455,'[1]2021_Restoration'!C:L,3,FALSE), "NA")</f>
        <v>NA</v>
      </c>
      <c r="H455" s="19" t="str">
        <f>IFERROR( VLOOKUP(A455,'[1]2021_Restoration'!C:L,10,FALSE), "NA")</f>
        <v>NA</v>
      </c>
      <c r="I455" s="3" t="str">
        <f>IFERROR( VLOOKUP(A455,'[1]2022_Restoration'!A:J,5,FALSE), "NA")</f>
        <v>NA</v>
      </c>
      <c r="J455" s="3" t="str">
        <f>IFERROR( VLOOKUP(A455,'[1]2022_Restoration'!A:L,11,FALSE), "NA")</f>
        <v>NA</v>
      </c>
      <c r="K455" s="20" t="str">
        <f>IFERROR( VLOOKUP(A455,'[1]2022_Restoration'!A:L,6,FALSE), "NA")</f>
        <v>NA</v>
      </c>
    </row>
    <row r="456" spans="1:11" x14ac:dyDescent="0.25">
      <c r="A456" s="21" t="s">
        <v>374</v>
      </c>
      <c r="B456" s="22" t="s">
        <v>375</v>
      </c>
      <c r="C456" s="22" t="s">
        <v>1209</v>
      </c>
      <c r="D456" s="23" t="s">
        <v>4</v>
      </c>
      <c r="E456" s="24">
        <f>VLOOKUP(C456,'[1]2012_2020_Restoration_Priority'!B:D,2,FALSE)</f>
        <v>10</v>
      </c>
      <c r="F456" s="25" t="str">
        <f>VLOOKUP(C456,'[1]2012_2020_Restoration_Priority'!B:D,3,FALSE)</f>
        <v xml:space="preserve">1. Water Quantity (Decreased Water Quantity): Current project to change POD to groundwater; Remove upper watershed reservoirs (go get-em’ Mounties!)
2. Habitat Quantity (Anthropogenic Barrier): Replace culverts with bottomless, or bridges
3. Sediment Conditions (Increased Sediment Quantity): BMPs for livestock
4. Peripheral and Transitional Habitats (Floodplain Connection)
5. Channel Structure and Form (Bed and Channel Form)
6. Channel Structure and Form (Instream Structural Complexity) </v>
      </c>
      <c r="G456" s="18" t="str">
        <f>IFERROR( VLOOKUP(A456,'[1]2021_Restoration'!C:L,3,FALSE), "NA")</f>
        <v>NA</v>
      </c>
      <c r="H456" s="19" t="str">
        <f>IFERROR( VLOOKUP(A456,'[1]2021_Restoration'!C:L,10,FALSE), "NA")</f>
        <v>NA</v>
      </c>
      <c r="I456" s="3" t="str">
        <f>IFERROR( VLOOKUP(A456,'[1]2022_Restoration'!A:J,5,FALSE), "NA")</f>
        <v>NA</v>
      </c>
      <c r="J456" s="3" t="str">
        <f>IFERROR( VLOOKUP(A456,'[1]2022_Restoration'!A:L,11,FALSE), "NA")</f>
        <v>NA</v>
      </c>
      <c r="K456" s="20" t="str">
        <f>IFERROR( VLOOKUP(A456,'[1]2022_Restoration'!A:L,6,FALSE), "NA")</f>
        <v>NA</v>
      </c>
    </row>
    <row r="457" spans="1:11" x14ac:dyDescent="0.25">
      <c r="A457" s="21" t="s">
        <v>377</v>
      </c>
      <c r="B457" s="22" t="s">
        <v>375</v>
      </c>
      <c r="C457" s="22" t="s">
        <v>1209</v>
      </c>
      <c r="D457" s="23" t="s">
        <v>4</v>
      </c>
      <c r="E457" s="24">
        <f>VLOOKUP(C457,'[1]2012_2020_Restoration_Priority'!B:D,2,FALSE)</f>
        <v>10</v>
      </c>
      <c r="F457" s="25" t="str">
        <f>VLOOKUP(C457,'[1]2012_2020_Restoration_Priority'!B:D,3,FALSE)</f>
        <v xml:space="preserve">1. Water Quantity (Decreased Water Quantity): Current project to change POD to groundwater; Remove upper watershed reservoirs (go get-em’ Mounties!)
2. Habitat Quantity (Anthropogenic Barrier): Replace culverts with bottomless, or bridges
3. Sediment Conditions (Increased Sediment Quantity): BMPs for livestock
4. Peripheral and Transitional Habitats (Floodplain Connection)
5. Channel Structure and Form (Bed and Channel Form)
6. Channel Structure and Form (Instream Structural Complexity) </v>
      </c>
      <c r="G457" s="18" t="str">
        <f>IFERROR( VLOOKUP(A457,'[1]2021_Restoration'!C:L,3,FALSE), "NA")</f>
        <v>NA</v>
      </c>
      <c r="H457" s="19" t="str">
        <f>IFERROR( VLOOKUP(A457,'[1]2021_Restoration'!C:L,10,FALSE), "NA")</f>
        <v>NA</v>
      </c>
      <c r="I457" s="3" t="str">
        <f>IFERROR( VLOOKUP(A457,'[1]2022_Restoration'!A:J,5,FALSE), "NA")</f>
        <v>NA</v>
      </c>
      <c r="J457" s="3" t="str">
        <f>IFERROR( VLOOKUP(A457,'[1]2022_Restoration'!A:L,11,FALSE), "NA")</f>
        <v>NA</v>
      </c>
      <c r="K457" s="20" t="str">
        <f>IFERROR( VLOOKUP(A457,'[1]2022_Restoration'!A:L,6,FALSE), "NA")</f>
        <v>NA</v>
      </c>
    </row>
    <row r="458" spans="1:11" x14ac:dyDescent="0.25">
      <c r="A458" s="21" t="s">
        <v>379</v>
      </c>
      <c r="B458" s="22" t="s">
        <v>375</v>
      </c>
      <c r="C458" s="22" t="s">
        <v>1209</v>
      </c>
      <c r="D458" s="23" t="s">
        <v>4</v>
      </c>
      <c r="E458" s="24">
        <f>VLOOKUP(C458,'[1]2012_2020_Restoration_Priority'!B:D,2,FALSE)</f>
        <v>10</v>
      </c>
      <c r="F458" s="25" t="str">
        <f>VLOOKUP(C458,'[1]2012_2020_Restoration_Priority'!B:D,3,FALSE)</f>
        <v xml:space="preserve">1. Water Quantity (Decreased Water Quantity): Current project to change POD to groundwater; Remove upper watershed reservoirs (go get-em’ Mounties!)
2. Habitat Quantity (Anthropogenic Barrier): Replace culverts with bottomless, or bridges
3. Sediment Conditions (Increased Sediment Quantity): BMPs for livestock
4. Peripheral and Transitional Habitats (Floodplain Connection)
5. Channel Structure and Form (Bed and Channel Form)
6. Channel Structure and Form (Instream Structural Complexity) </v>
      </c>
      <c r="G458" s="18" t="str">
        <f>IFERROR( VLOOKUP(A458,'[1]2021_Restoration'!C:L,3,FALSE), "NA")</f>
        <v>NA</v>
      </c>
      <c r="H458" s="19" t="str">
        <f>IFERROR( VLOOKUP(A458,'[1]2021_Restoration'!C:L,10,FALSE), "NA")</f>
        <v>NA</v>
      </c>
      <c r="I458" s="3" t="str">
        <f>IFERROR( VLOOKUP(A458,'[1]2022_Restoration'!A:J,5,FALSE), "NA")</f>
        <v>NA</v>
      </c>
      <c r="J458" s="3" t="str">
        <f>IFERROR( VLOOKUP(A458,'[1]2022_Restoration'!A:L,11,FALSE), "NA")</f>
        <v>NA</v>
      </c>
      <c r="K458" s="20" t="str">
        <f>IFERROR( VLOOKUP(A458,'[1]2022_Restoration'!A:L,6,FALSE), "NA")</f>
        <v>NA</v>
      </c>
    </row>
    <row r="459" spans="1:11" x14ac:dyDescent="0.25">
      <c r="A459" s="21" t="s">
        <v>835</v>
      </c>
      <c r="B459" s="22" t="s">
        <v>375</v>
      </c>
      <c r="C459" s="22" t="s">
        <v>1209</v>
      </c>
      <c r="D459" s="23" t="s">
        <v>4</v>
      </c>
      <c r="E459" s="24">
        <f>VLOOKUP(C459,'[1]2012_2020_Restoration_Priority'!B:D,2,FALSE)</f>
        <v>10</v>
      </c>
      <c r="F459" s="25" t="str">
        <f>VLOOKUP(C459,'[1]2012_2020_Restoration_Priority'!B:D,3,FALSE)</f>
        <v xml:space="preserve">1. Water Quantity (Decreased Water Quantity): Current project to change POD to groundwater; Remove upper watershed reservoirs (go get-em’ Mounties!)
2. Habitat Quantity (Anthropogenic Barrier): Replace culverts with bottomless, or bridges
3. Sediment Conditions (Increased Sediment Quantity): BMPs for livestock
4. Peripheral and Transitional Habitats (Floodplain Connection)
5. Channel Structure and Form (Bed and Channel Form)
6. Channel Structure and Form (Instream Structural Complexity) </v>
      </c>
      <c r="G459" s="18" t="str">
        <f>IFERROR( VLOOKUP(A459,'[1]2021_Restoration'!C:L,3,FALSE), "NA")</f>
        <v>NA</v>
      </c>
      <c r="H459" s="19" t="str">
        <f>IFERROR( VLOOKUP(A459,'[1]2021_Restoration'!C:L,10,FALSE), "NA")</f>
        <v>NA</v>
      </c>
      <c r="I459" s="3" t="str">
        <f>IFERROR( VLOOKUP(A459,'[1]2022_Restoration'!A:J,5,FALSE), "NA")</f>
        <v>NA</v>
      </c>
      <c r="J459" s="3" t="str">
        <f>IFERROR( VLOOKUP(A459,'[1]2022_Restoration'!A:L,11,FALSE), "NA")</f>
        <v>NA</v>
      </c>
      <c r="K459" s="20" t="str">
        <f>IFERROR( VLOOKUP(A459,'[1]2022_Restoration'!A:L,6,FALSE), "NA")</f>
        <v>NA</v>
      </c>
    </row>
    <row r="460" spans="1:11" x14ac:dyDescent="0.25">
      <c r="A460" s="21" t="s">
        <v>837</v>
      </c>
      <c r="B460" s="22" t="s">
        <v>375</v>
      </c>
      <c r="C460" s="22" t="s">
        <v>1209</v>
      </c>
      <c r="D460" s="23" t="s">
        <v>4</v>
      </c>
      <c r="E460" s="24">
        <f>VLOOKUP(C460,'[1]2012_2020_Restoration_Priority'!B:D,2,FALSE)</f>
        <v>10</v>
      </c>
      <c r="F460" s="25" t="str">
        <f>VLOOKUP(C460,'[1]2012_2020_Restoration_Priority'!B:D,3,FALSE)</f>
        <v xml:space="preserve">1. Water Quantity (Decreased Water Quantity): Current project to change POD to groundwater; Remove upper watershed reservoirs (go get-em’ Mounties!)
2. Habitat Quantity (Anthropogenic Barrier): Replace culverts with bottomless, or bridges
3. Sediment Conditions (Increased Sediment Quantity): BMPs for livestock
4. Peripheral and Transitional Habitats (Floodplain Connection)
5. Channel Structure and Form (Bed and Channel Form)
6. Channel Structure and Form (Instream Structural Complexity) </v>
      </c>
      <c r="G460" s="18" t="str">
        <f>IFERROR( VLOOKUP(A460,'[1]2021_Restoration'!C:L,3,FALSE), "NA")</f>
        <v>NA</v>
      </c>
      <c r="H460" s="19" t="str">
        <f>IFERROR( VLOOKUP(A460,'[1]2021_Restoration'!C:L,10,FALSE), "NA")</f>
        <v>NA</v>
      </c>
      <c r="I460" s="3" t="str">
        <f>IFERROR( VLOOKUP(A460,'[1]2022_Restoration'!A:J,5,FALSE), "NA")</f>
        <v>NA</v>
      </c>
      <c r="J460" s="3" t="str">
        <f>IFERROR( VLOOKUP(A460,'[1]2022_Restoration'!A:L,11,FALSE), "NA")</f>
        <v>NA</v>
      </c>
      <c r="K460" s="20" t="str">
        <f>IFERROR( VLOOKUP(A460,'[1]2022_Restoration'!A:L,6,FALSE), "NA")</f>
        <v>NA</v>
      </c>
    </row>
    <row r="461" spans="1:11" x14ac:dyDescent="0.25">
      <c r="A461" s="21" t="s">
        <v>1210</v>
      </c>
      <c r="B461" s="22" t="s">
        <v>1211</v>
      </c>
      <c r="C461" s="22" t="s">
        <v>545</v>
      </c>
      <c r="D461" s="23" t="s">
        <v>35</v>
      </c>
      <c r="E461" s="24" t="str">
        <f>VLOOKUP(C461,'[1]2012_2020_Restoration_Priority'!B:D,2,FALSE)</f>
        <v>Not a priority at this time</v>
      </c>
      <c r="F461" s="25" t="str">
        <f>VLOOKUP(C461,'[1]2012_2020_Restoration_Priority'!B:D,3,FALSE)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461" s="18" t="str">
        <f>IFERROR( VLOOKUP(A461,'[1]2021_Restoration'!C:L,3,FALSE), "NA")</f>
        <v>NA</v>
      </c>
      <c r="H461" s="19" t="str">
        <f>IFERROR( VLOOKUP(A461,'[1]2021_Restoration'!C:L,10,FALSE), "NA")</f>
        <v>NA</v>
      </c>
      <c r="I461" s="3" t="str">
        <f>IFERROR( VLOOKUP(A461,'[1]2022_Restoration'!A:J,5,FALSE), "NA")</f>
        <v>NA</v>
      </c>
      <c r="J461" s="3" t="str">
        <f>IFERROR( VLOOKUP(A461,'[1]2022_Restoration'!A:L,11,FALSE), "NA")</f>
        <v>NA</v>
      </c>
      <c r="K461" s="20" t="str">
        <f>IFERROR( VLOOKUP(A461,'[1]2022_Restoration'!A:L,6,FALSE), "NA")</f>
        <v>NA</v>
      </c>
    </row>
    <row r="462" spans="1:11" x14ac:dyDescent="0.25">
      <c r="A462" s="21" t="s">
        <v>839</v>
      </c>
      <c r="B462" s="22" t="s">
        <v>749</v>
      </c>
      <c r="C462" s="22" t="s">
        <v>987</v>
      </c>
      <c r="D462" s="23" t="s">
        <v>66</v>
      </c>
      <c r="E462" s="24">
        <f>VLOOKUP(C462,'[1]2012_2020_Restoration_Priority'!B:D,2,FALSE)</f>
        <v>4</v>
      </c>
      <c r="F462" s="25" t="str">
        <f>VLOOKUP(C462,'[1]2012_2020_Restoration_Priority'!B:D,3,FALSE)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462" s="18" t="str">
        <f>IFERROR( VLOOKUP(A462,'[1]2021_Restoration'!C:L,3,FALSE), "NA")</f>
        <v>NA</v>
      </c>
      <c r="H462" s="19" t="str">
        <f>IFERROR( VLOOKUP(A462,'[1]2021_Restoration'!C:L,10,FALSE), "NA")</f>
        <v>NA</v>
      </c>
      <c r="I462" s="3" t="str">
        <f>IFERROR( VLOOKUP(A462,'[1]2022_Restoration'!A:J,5,FALSE), "NA")</f>
        <v>NA</v>
      </c>
      <c r="J462" s="3" t="str">
        <f>IFERROR( VLOOKUP(A462,'[1]2022_Restoration'!A:L,11,FALSE), "NA")</f>
        <v>NA</v>
      </c>
      <c r="K462" s="20" t="str">
        <f>IFERROR( VLOOKUP(A462,'[1]2022_Restoration'!A:L,6,FALSE), "NA")</f>
        <v>NA</v>
      </c>
    </row>
    <row r="463" spans="1:11" x14ac:dyDescent="0.25">
      <c r="A463" s="21" t="s">
        <v>842</v>
      </c>
      <c r="B463" s="22" t="s">
        <v>843</v>
      </c>
      <c r="C463" s="22" t="s">
        <v>1212</v>
      </c>
      <c r="D463" s="23" t="s">
        <v>4</v>
      </c>
      <c r="E463" s="24">
        <f>VLOOKUP(C463,'[1]2012_2020_Restoration_Priority'!B:D,2,FALSE)</f>
        <v>19</v>
      </c>
      <c r="F463" s="25" t="str">
        <f>VLOOKUP(C463,'[1]2012_2020_Restoration_Priority'!B:D,3,FALSE)</f>
        <v>1. Land protection to protect high density spawning habitat: Purchase property along stream
2. Flow alteration: Expand fish water management tool to include summers Chinook and steelhead along with the OK river below Zosel Dam.
3. Water Quality (Temperature): Pipe hypolimnion to lake outlet
4. Peripheral and Transitional Habitats (Floodplain Condition)
5. Injury and Mortality (Predation)
6. Species Interaction (Competition): Relocate summer steelhead and Chinook stocking locations
7. Channel Structure and Form (Instream Structural Complexity)</v>
      </c>
      <c r="G463" s="18" t="str">
        <f>IFERROR( VLOOKUP(A463,'[1]2021_Restoration'!C:L,3,FALSE), "NA")</f>
        <v>NA</v>
      </c>
      <c r="H463" s="19" t="str">
        <f>IFERROR( VLOOKUP(A463,'[1]2021_Restoration'!C:L,10,FALSE), "NA")</f>
        <v>NA</v>
      </c>
      <c r="I463" s="3" t="str">
        <f>IFERROR( VLOOKUP(A463,'[1]2022_Restoration'!A:J,5,FALSE), "NA")</f>
        <v>NA</v>
      </c>
      <c r="J463" s="3" t="str">
        <f>IFERROR( VLOOKUP(A463,'[1]2022_Restoration'!A:L,11,FALSE), "NA")</f>
        <v>NA</v>
      </c>
      <c r="K463" s="20" t="str">
        <f>IFERROR( VLOOKUP(A463,'[1]2022_Restoration'!A:L,6,FALSE), "NA")</f>
        <v>NA</v>
      </c>
    </row>
    <row r="464" spans="1:11" x14ac:dyDescent="0.25">
      <c r="A464" s="21" t="s">
        <v>1213</v>
      </c>
      <c r="B464" s="22" t="s">
        <v>1214</v>
      </c>
      <c r="C464" s="22" t="s">
        <v>1215</v>
      </c>
      <c r="D464" s="23" t="s">
        <v>4</v>
      </c>
      <c r="E464" s="24">
        <f>VLOOKUP(C464,'[1]2012_2020_Restoration_Priority'!B:D,2,FALSE)</f>
        <v>18</v>
      </c>
      <c r="F464" s="25" t="str">
        <f>VLOOKUP(C464,'[1]2012_2020_Restoration_Priority'!B:D,3,FALSE)</f>
        <v>1. Water Quantity (Altered Flow Timing): Due to the influence of Wells Dam, no actions identified at this time.
2. Sediment Conditions (Increased Sediment Quantity): Due to the influence of Wells Dam, no actions identified at this time.
3. Channel Structure and Form (Bed and Channel Form): Due to the influence of Wells Dam, no actions identified at this time.
4. Channel Structure and Form (Instream Structural Complexity): Due to the influence of Wells Dam, no actions identified at this time.
5. Food (Altered Prey Species Composition and Diversity): Due to the influence of Wells Dam, no actions identified at this time.
6. Injury and Mortality (Predation)
7. Water Quality (Temperature)
8. Injury and Mortality (Mechanical Injury)
9. Species Interaction (Competition)</v>
      </c>
      <c r="G464" s="18" t="str">
        <f>IFERROR( VLOOKUP(A464,'[1]2021_Restoration'!C:L,3,FALSE), "NA")</f>
        <v>NA</v>
      </c>
      <c r="H464" s="19" t="str">
        <f>IFERROR( VLOOKUP(A464,'[1]2021_Restoration'!C:L,10,FALSE), "NA")</f>
        <v>NA</v>
      </c>
      <c r="I464" s="3" t="str">
        <f>IFERROR( VLOOKUP(A464,'[1]2022_Restoration'!A:J,5,FALSE), "NA")</f>
        <v>NA</v>
      </c>
      <c r="J464" s="3" t="str">
        <f>IFERROR( VLOOKUP(A464,'[1]2022_Restoration'!A:L,11,FALSE), "NA")</f>
        <v>NA</v>
      </c>
      <c r="K464" s="20" t="str">
        <f>IFERROR( VLOOKUP(A464,'[1]2022_Restoration'!A:L,6,FALSE), "NA")</f>
        <v>NA</v>
      </c>
    </row>
    <row r="465" spans="1:11" x14ac:dyDescent="0.25">
      <c r="A465" s="21" t="s">
        <v>382</v>
      </c>
      <c r="B465" s="22" t="s">
        <v>383</v>
      </c>
      <c r="C465" s="22" t="s">
        <v>1216</v>
      </c>
      <c r="D465" s="23" t="s">
        <v>4</v>
      </c>
      <c r="E465" s="24">
        <f>VLOOKUP(C465,'[1]2012_2020_Restoration_Priority'!B:D,2,FALSE)</f>
        <v>3</v>
      </c>
      <c r="F465" s="25" t="str">
        <f>VLOOKUP(C465,'[1]2012_2020_Restoration_Priority'!B:D,3,FALSE)</f>
        <v xml:space="preserve">1. Sediment Conditions (Increased Sediment Quantity)
2. Water Quality (Temperature): Create ground water feed off-channel habitats
3. Channel Structure and Form (Bed and Channel Form)
4. Peripheral and Transitional Habitats (Side-channel and Wetland Conditions): Reconnect side-channel at Conservancy Island
5. Injury and Mortality (Predation)
6. Channel Structure and Form (Instream Structural Complexity): Install pilings to rack wood at heads of islands and mid-channel; bars
7. Injury and Mortality (Mechanical Injury): Install pump screen
8. Food (Altered Prey Species Composition and Diversity)
9. Species Interaction (Competition)
</v>
      </c>
      <c r="G465" s="18" t="str">
        <f>IFERROR( VLOOKUP(A465,'[1]2021_Restoration'!C:L,3,FALSE), "NA")</f>
        <v>NA</v>
      </c>
      <c r="H465" s="19" t="str">
        <f>IFERROR( VLOOKUP(A465,'[1]2021_Restoration'!C:L,10,FALSE), "NA")</f>
        <v>NA</v>
      </c>
      <c r="I465" s="3" t="str">
        <f>IFERROR( VLOOKUP(A465,'[1]2022_Restoration'!A:J,5,FALSE), "NA")</f>
        <v>NA</v>
      </c>
      <c r="J465" s="3" t="str">
        <f>IFERROR( VLOOKUP(A465,'[1]2022_Restoration'!A:L,11,FALSE), "NA")</f>
        <v>NA</v>
      </c>
      <c r="K465" s="20" t="str">
        <f>IFERROR( VLOOKUP(A465,'[1]2022_Restoration'!A:L,6,FALSE), "NA")</f>
        <v>NA</v>
      </c>
    </row>
    <row r="466" spans="1:11" x14ac:dyDescent="0.25">
      <c r="A466" s="21" t="s">
        <v>1217</v>
      </c>
      <c r="B466" s="22" t="s">
        <v>383</v>
      </c>
      <c r="C466" s="22" t="s">
        <v>1216</v>
      </c>
      <c r="D466" s="23" t="s">
        <v>4</v>
      </c>
      <c r="E466" s="24">
        <f>VLOOKUP(C466,'[1]2012_2020_Restoration_Priority'!B:D,2,FALSE)</f>
        <v>3</v>
      </c>
      <c r="F466" s="25" t="str">
        <f>VLOOKUP(C466,'[1]2012_2020_Restoration_Priority'!B:D,3,FALSE)</f>
        <v xml:space="preserve">1. Sediment Conditions (Increased Sediment Quantity)
2. Water Quality (Temperature): Create ground water feed off-channel habitats
3. Channel Structure and Form (Bed and Channel Form)
4. Peripheral and Transitional Habitats (Side-channel and Wetland Conditions): Reconnect side-channel at Conservancy Island
5. Injury and Mortality (Predation)
6. Channel Structure and Form (Instream Structural Complexity): Install pilings to rack wood at heads of islands and mid-channel; bars
7. Injury and Mortality (Mechanical Injury): Install pump screen
8. Food (Altered Prey Species Composition and Diversity)
9. Species Interaction (Competition)
</v>
      </c>
      <c r="G466" s="18" t="str">
        <f>IFERROR( VLOOKUP(A466,'[1]2021_Restoration'!C:L,3,FALSE), "NA")</f>
        <v>NA</v>
      </c>
      <c r="H466" s="19" t="str">
        <f>IFERROR( VLOOKUP(A466,'[1]2021_Restoration'!C:L,10,FALSE), "NA")</f>
        <v>NA</v>
      </c>
      <c r="I466" s="3" t="str">
        <f>IFERROR( VLOOKUP(A466,'[1]2022_Restoration'!A:J,5,FALSE), "NA")</f>
        <v>NA</v>
      </c>
      <c r="J466" s="3" t="str">
        <f>IFERROR( VLOOKUP(A466,'[1]2022_Restoration'!A:L,11,FALSE), "NA")</f>
        <v>NA</v>
      </c>
      <c r="K466" s="20" t="str">
        <f>IFERROR( VLOOKUP(A466,'[1]2022_Restoration'!A:L,6,FALSE), "NA")</f>
        <v>NA</v>
      </c>
    </row>
    <row r="467" spans="1:11" x14ac:dyDescent="0.25">
      <c r="A467" s="21" t="s">
        <v>1218</v>
      </c>
      <c r="B467" s="22" t="s">
        <v>383</v>
      </c>
      <c r="C467" s="22" t="s">
        <v>1216</v>
      </c>
      <c r="D467" s="23" t="s">
        <v>4</v>
      </c>
      <c r="E467" s="24">
        <f>VLOOKUP(C467,'[1]2012_2020_Restoration_Priority'!B:D,2,FALSE)</f>
        <v>3</v>
      </c>
      <c r="F467" s="25" t="str">
        <f>VLOOKUP(C467,'[1]2012_2020_Restoration_Priority'!B:D,3,FALSE)</f>
        <v xml:space="preserve">1. Sediment Conditions (Increased Sediment Quantity)
2. Water Quality (Temperature): Create ground water feed off-channel habitats
3. Channel Structure and Form (Bed and Channel Form)
4. Peripheral and Transitional Habitats (Side-channel and Wetland Conditions): Reconnect side-channel at Conservancy Island
5. Injury and Mortality (Predation)
6. Channel Structure and Form (Instream Structural Complexity): Install pilings to rack wood at heads of islands and mid-channel; bars
7. Injury and Mortality (Mechanical Injury): Install pump screen
8. Food (Altered Prey Species Composition and Diversity)
9. Species Interaction (Competition)
</v>
      </c>
      <c r="G467" s="18" t="str">
        <f>IFERROR( VLOOKUP(A467,'[1]2021_Restoration'!C:L,3,FALSE), "NA")</f>
        <v>NA</v>
      </c>
      <c r="H467" s="19" t="str">
        <f>IFERROR( VLOOKUP(A467,'[1]2021_Restoration'!C:L,10,FALSE), "NA")</f>
        <v>NA</v>
      </c>
      <c r="I467" s="3" t="str">
        <f>IFERROR( VLOOKUP(A467,'[1]2022_Restoration'!A:J,5,FALSE), "NA")</f>
        <v>NA</v>
      </c>
      <c r="J467" s="3" t="str">
        <f>IFERROR( VLOOKUP(A467,'[1]2022_Restoration'!A:L,11,FALSE), "NA")</f>
        <v>NA</v>
      </c>
      <c r="K467" s="20" t="str">
        <f>IFERROR( VLOOKUP(A467,'[1]2022_Restoration'!A:L,6,FALSE), "NA")</f>
        <v>NA</v>
      </c>
    </row>
    <row r="468" spans="1:11" x14ac:dyDescent="0.25">
      <c r="A468" s="21" t="s">
        <v>1219</v>
      </c>
      <c r="B468" s="22" t="s">
        <v>383</v>
      </c>
      <c r="C468" s="22" t="s">
        <v>1216</v>
      </c>
      <c r="D468" s="23" t="s">
        <v>4</v>
      </c>
      <c r="E468" s="24">
        <f>VLOOKUP(C468,'[1]2012_2020_Restoration_Priority'!B:D,2,FALSE)</f>
        <v>3</v>
      </c>
      <c r="F468" s="25" t="str">
        <f>VLOOKUP(C468,'[1]2012_2020_Restoration_Priority'!B:D,3,FALSE)</f>
        <v xml:space="preserve">1. Sediment Conditions (Increased Sediment Quantity)
2. Water Quality (Temperature): Create ground water feed off-channel habitats
3. Channel Structure and Form (Bed and Channel Form)
4. Peripheral and Transitional Habitats (Side-channel and Wetland Conditions): Reconnect side-channel at Conservancy Island
5. Injury and Mortality (Predation)
6. Channel Structure and Form (Instream Structural Complexity): Install pilings to rack wood at heads of islands and mid-channel; bars
7. Injury and Mortality (Mechanical Injury): Install pump screen
8. Food (Altered Prey Species Composition and Diversity)
9. Species Interaction (Competition)
</v>
      </c>
      <c r="G468" s="18" t="str">
        <f>IFERROR( VLOOKUP(A468,'[1]2021_Restoration'!C:L,3,FALSE), "NA")</f>
        <v>NA</v>
      </c>
      <c r="H468" s="19" t="str">
        <f>IFERROR( VLOOKUP(A468,'[1]2021_Restoration'!C:L,10,FALSE), "NA")</f>
        <v>NA</v>
      </c>
      <c r="I468" s="3" t="str">
        <f>IFERROR( VLOOKUP(A468,'[1]2022_Restoration'!A:J,5,FALSE), "NA")</f>
        <v>NA</v>
      </c>
      <c r="J468" s="3" t="str">
        <f>IFERROR( VLOOKUP(A468,'[1]2022_Restoration'!A:L,11,FALSE), "NA")</f>
        <v>NA</v>
      </c>
      <c r="K468" s="20" t="str">
        <f>IFERROR( VLOOKUP(A468,'[1]2022_Restoration'!A:L,6,FALSE), "NA")</f>
        <v>NA</v>
      </c>
    </row>
    <row r="469" spans="1:11" x14ac:dyDescent="0.25">
      <c r="A469" s="21" t="s">
        <v>1220</v>
      </c>
      <c r="B469" s="22" t="s">
        <v>383</v>
      </c>
      <c r="C469" s="22" t="s">
        <v>1216</v>
      </c>
      <c r="D469" s="23" t="s">
        <v>4</v>
      </c>
      <c r="E469" s="24">
        <f>VLOOKUP(C469,'[1]2012_2020_Restoration_Priority'!B:D,2,FALSE)</f>
        <v>3</v>
      </c>
      <c r="F469" s="25" t="str">
        <f>VLOOKUP(C469,'[1]2012_2020_Restoration_Priority'!B:D,3,FALSE)</f>
        <v xml:space="preserve">1. Sediment Conditions (Increased Sediment Quantity)
2. Water Quality (Temperature): Create ground water feed off-channel habitats
3. Channel Structure and Form (Bed and Channel Form)
4. Peripheral and Transitional Habitats (Side-channel and Wetland Conditions): Reconnect side-channel at Conservancy Island
5. Injury and Mortality (Predation)
6. Channel Structure and Form (Instream Structural Complexity): Install pilings to rack wood at heads of islands and mid-channel; bars
7. Injury and Mortality (Mechanical Injury): Install pump screen
8. Food (Altered Prey Species Composition and Diversity)
9. Species Interaction (Competition)
</v>
      </c>
      <c r="G469" s="18" t="str">
        <f>IFERROR( VLOOKUP(A469,'[1]2021_Restoration'!C:L,3,FALSE), "NA")</f>
        <v>NA</v>
      </c>
      <c r="H469" s="19" t="str">
        <f>IFERROR( VLOOKUP(A469,'[1]2021_Restoration'!C:L,10,FALSE), "NA")</f>
        <v>NA</v>
      </c>
      <c r="I469" s="3" t="str">
        <f>IFERROR( VLOOKUP(A469,'[1]2022_Restoration'!A:J,5,FALSE), "NA")</f>
        <v>NA</v>
      </c>
      <c r="J469" s="3" t="str">
        <f>IFERROR( VLOOKUP(A469,'[1]2022_Restoration'!A:L,11,FALSE), "NA")</f>
        <v>NA</v>
      </c>
      <c r="K469" s="20" t="str">
        <f>IFERROR( VLOOKUP(A469,'[1]2022_Restoration'!A:L,6,FALSE), "NA")</f>
        <v>NA</v>
      </c>
    </row>
    <row r="470" spans="1:11" x14ac:dyDescent="0.25">
      <c r="A470" s="21" t="s">
        <v>1221</v>
      </c>
      <c r="B470" s="22" t="s">
        <v>383</v>
      </c>
      <c r="C470" s="22" t="s">
        <v>1216</v>
      </c>
      <c r="D470" s="23" t="s">
        <v>4</v>
      </c>
      <c r="E470" s="24">
        <f>VLOOKUP(C470,'[1]2012_2020_Restoration_Priority'!B:D,2,FALSE)</f>
        <v>3</v>
      </c>
      <c r="F470" s="25" t="str">
        <f>VLOOKUP(C470,'[1]2012_2020_Restoration_Priority'!B:D,3,FALSE)</f>
        <v xml:space="preserve">1. Sediment Conditions (Increased Sediment Quantity)
2. Water Quality (Temperature): Create ground water feed off-channel habitats
3. Channel Structure and Form (Bed and Channel Form)
4. Peripheral and Transitional Habitats (Side-channel and Wetland Conditions): Reconnect side-channel at Conservancy Island
5. Injury and Mortality (Predation)
6. Channel Structure and Form (Instream Structural Complexity): Install pilings to rack wood at heads of islands and mid-channel; bars
7. Injury and Mortality (Mechanical Injury): Install pump screen
8. Food (Altered Prey Species Composition and Diversity)
9. Species Interaction (Competition)
</v>
      </c>
      <c r="G470" s="18" t="str">
        <f>IFERROR( VLOOKUP(A470,'[1]2021_Restoration'!C:L,3,FALSE), "NA")</f>
        <v>NA</v>
      </c>
      <c r="H470" s="19" t="str">
        <f>IFERROR( VLOOKUP(A470,'[1]2021_Restoration'!C:L,10,FALSE), "NA")</f>
        <v>NA</v>
      </c>
      <c r="I470" s="3" t="str">
        <f>IFERROR( VLOOKUP(A470,'[1]2022_Restoration'!A:J,5,FALSE), "NA")</f>
        <v>NA</v>
      </c>
      <c r="J470" s="3" t="str">
        <f>IFERROR( VLOOKUP(A470,'[1]2022_Restoration'!A:L,11,FALSE), "NA")</f>
        <v>NA</v>
      </c>
      <c r="K470" s="20" t="str">
        <f>IFERROR( VLOOKUP(A470,'[1]2022_Restoration'!A:L,6,FALSE), "NA")</f>
        <v>NA</v>
      </c>
    </row>
    <row r="471" spans="1:11" x14ac:dyDescent="0.25">
      <c r="A471" s="21" t="s">
        <v>385</v>
      </c>
      <c r="B471" s="22" t="s">
        <v>386</v>
      </c>
      <c r="C471" s="22" t="s">
        <v>1222</v>
      </c>
      <c r="D471" s="23" t="s">
        <v>4</v>
      </c>
      <c r="E471" s="24">
        <f>VLOOKUP(C471,'[1]2012_2020_Restoration_Priority'!B:D,2,FALSE)</f>
        <v>9</v>
      </c>
      <c r="F471" s="25" t="str">
        <f>VLOOKUP(C471,'[1]2012_2020_Restoration_Priority'!B:D,3,FALSE)</f>
        <v>1. Water Quality (Temperature): Create ground water feed off-channel habitats 
2. Peripheral and Transitional Habitats (Side-channel and Wetland Conditions)
3. Sediment Conditions (Increased Sediment Quantity)
4. Peripheral and Transitional Habitats (Floodplain Condition)
5. Channel Structure and Form (Bed and Channel Form)
6. Injury and Mortality (Predation)
7. Injury and Mortality (Mechanical Injury): Install fish screens
8. Channel Structure and Form (Instream Structural Complexity): Install pilings to rack wood at heads of islands and mid-channel; bars
9. Food (Altered Prey Species Composition and Diversity)
10. Species Interaction (Competition)</v>
      </c>
      <c r="G471" s="18" t="str">
        <f>IFERROR( VLOOKUP(A471,'[1]2021_Restoration'!C:L,3,FALSE), "NA")</f>
        <v>NA</v>
      </c>
      <c r="H471" s="19" t="str">
        <f>IFERROR( VLOOKUP(A471,'[1]2021_Restoration'!C:L,10,FALSE), "NA")</f>
        <v>NA</v>
      </c>
      <c r="I471" s="3" t="str">
        <f>IFERROR( VLOOKUP(A471,'[1]2022_Restoration'!A:J,5,FALSE), "NA")</f>
        <v>NA</v>
      </c>
      <c r="J471" s="3" t="str">
        <f>IFERROR( VLOOKUP(A471,'[1]2022_Restoration'!A:L,11,FALSE), "NA")</f>
        <v>NA</v>
      </c>
      <c r="K471" s="20" t="str">
        <f>IFERROR( VLOOKUP(A471,'[1]2022_Restoration'!A:L,6,FALSE), "NA")</f>
        <v>NA</v>
      </c>
    </row>
    <row r="472" spans="1:11" x14ac:dyDescent="0.25">
      <c r="A472" s="21" t="s">
        <v>388</v>
      </c>
      <c r="B472" s="22" t="s">
        <v>386</v>
      </c>
      <c r="C472" s="22" t="s">
        <v>1222</v>
      </c>
      <c r="D472" s="23" t="s">
        <v>4</v>
      </c>
      <c r="E472" s="24">
        <f>VLOOKUP(C472,'[1]2012_2020_Restoration_Priority'!B:D,2,FALSE)</f>
        <v>9</v>
      </c>
      <c r="F472" s="25" t="str">
        <f>VLOOKUP(C472,'[1]2012_2020_Restoration_Priority'!B:D,3,FALSE)</f>
        <v>1. Water Quality (Temperature): Create ground water feed off-channel habitats 
2. Peripheral and Transitional Habitats (Side-channel and Wetland Conditions)
3. Sediment Conditions (Increased Sediment Quantity)
4. Peripheral and Transitional Habitats (Floodplain Condition)
5. Channel Structure and Form (Bed and Channel Form)
6. Injury and Mortality (Predation)
7. Injury and Mortality (Mechanical Injury): Install fish screens
8. Channel Structure and Form (Instream Structural Complexity): Install pilings to rack wood at heads of islands and mid-channel; bars
9. Food (Altered Prey Species Composition and Diversity)
10. Species Interaction (Competition)</v>
      </c>
      <c r="G472" s="18" t="str">
        <f>IFERROR( VLOOKUP(A472,'[1]2021_Restoration'!C:L,3,FALSE), "NA")</f>
        <v>NA</v>
      </c>
      <c r="H472" s="19" t="str">
        <f>IFERROR( VLOOKUP(A472,'[1]2021_Restoration'!C:L,10,FALSE), "NA")</f>
        <v>NA</v>
      </c>
      <c r="I472" s="3" t="str">
        <f>IFERROR( VLOOKUP(A472,'[1]2022_Restoration'!A:J,5,FALSE), "NA")</f>
        <v>NA</v>
      </c>
      <c r="J472" s="3" t="str">
        <f>IFERROR( VLOOKUP(A472,'[1]2022_Restoration'!A:L,11,FALSE), "NA")</f>
        <v>NA</v>
      </c>
      <c r="K472" s="20" t="str">
        <f>IFERROR( VLOOKUP(A472,'[1]2022_Restoration'!A:L,6,FALSE), "NA")</f>
        <v>NA</v>
      </c>
    </row>
    <row r="473" spans="1:11" x14ac:dyDescent="0.25">
      <c r="A473" s="21" t="s">
        <v>1223</v>
      </c>
      <c r="B473" s="22" t="s">
        <v>386</v>
      </c>
      <c r="C473" s="22" t="s">
        <v>1222</v>
      </c>
      <c r="D473" s="23" t="s">
        <v>4</v>
      </c>
      <c r="E473" s="24">
        <f>VLOOKUP(C473,'[1]2012_2020_Restoration_Priority'!B:D,2,FALSE)</f>
        <v>9</v>
      </c>
      <c r="F473" s="25" t="str">
        <f>VLOOKUP(C473,'[1]2012_2020_Restoration_Priority'!B:D,3,FALSE)</f>
        <v>1. Water Quality (Temperature): Create ground water feed off-channel habitats 
2. Peripheral and Transitional Habitats (Side-channel and Wetland Conditions)
3. Sediment Conditions (Increased Sediment Quantity)
4. Peripheral and Transitional Habitats (Floodplain Condition)
5. Channel Structure and Form (Bed and Channel Form)
6. Injury and Mortality (Predation)
7. Injury and Mortality (Mechanical Injury): Install fish screens
8. Channel Structure and Form (Instream Structural Complexity): Install pilings to rack wood at heads of islands and mid-channel; bars
9. Food (Altered Prey Species Composition and Diversity)
10. Species Interaction (Competition)</v>
      </c>
      <c r="G473" s="18" t="str">
        <f>IFERROR( VLOOKUP(A473,'[1]2021_Restoration'!C:L,3,FALSE), "NA")</f>
        <v>NA</v>
      </c>
      <c r="H473" s="19" t="str">
        <f>IFERROR( VLOOKUP(A473,'[1]2021_Restoration'!C:L,10,FALSE), "NA")</f>
        <v>NA</v>
      </c>
      <c r="I473" s="3" t="str">
        <f>IFERROR( VLOOKUP(A473,'[1]2022_Restoration'!A:J,5,FALSE), "NA")</f>
        <v>NA</v>
      </c>
      <c r="J473" s="3" t="str">
        <f>IFERROR( VLOOKUP(A473,'[1]2022_Restoration'!A:L,11,FALSE), "NA")</f>
        <v>NA</v>
      </c>
      <c r="K473" s="20" t="str">
        <f>IFERROR( VLOOKUP(A473,'[1]2022_Restoration'!A:L,6,FALSE), "NA")</f>
        <v>NA</v>
      </c>
    </row>
    <row r="474" spans="1:11" x14ac:dyDescent="0.25">
      <c r="A474" s="21" t="s">
        <v>1224</v>
      </c>
      <c r="B474" s="22" t="s">
        <v>386</v>
      </c>
      <c r="C474" s="22" t="s">
        <v>1225</v>
      </c>
      <c r="D474" s="23" t="s">
        <v>4</v>
      </c>
      <c r="E474" s="24">
        <f>VLOOKUP(C474,'[1]2012_2020_Restoration_Priority'!B:D,2,FALSE)</f>
        <v>14</v>
      </c>
      <c r="F474" s="25" t="str">
        <f>VLOOKUP(C474,'[1]2012_2020_Restoration_Priority'!B:D,3,FALSE)</f>
        <v xml:space="preserve">1. Sediment Conditions (Increased Sediment Quantity)
2. Water Quality (Temperature): Create ground water feed off-channel habitats
3. Peripheral and Transitional Habitats (Side-channel and Wetland Conditions)
4. Channel Structure and Form (Instream Structural Complexity): Install pilings to rack wood at heads of islands, side channels and mid channel bars.
5. Species Interaction (Competition) 
6. Channel Structure and Form (Bed and Channel Form)
7. Injury and Mortality (Predation) 
8. Injury and Mortality (Mechanical Injury): Install pump screens
9. Food (Altered Prey Species Composition and Diversity)
</v>
      </c>
      <c r="G474" s="18" t="str">
        <f>IFERROR( VLOOKUP(A474,'[1]2021_Restoration'!C:L,3,FALSE), "NA")</f>
        <v>NA</v>
      </c>
      <c r="H474" s="19" t="str">
        <f>IFERROR( VLOOKUP(A474,'[1]2021_Restoration'!C:L,10,FALSE), "NA")</f>
        <v>NA</v>
      </c>
      <c r="I474" s="3" t="str">
        <f>IFERROR( VLOOKUP(A474,'[1]2022_Restoration'!A:J,5,FALSE), "NA")</f>
        <v>NA</v>
      </c>
      <c r="J474" s="3" t="str">
        <f>IFERROR( VLOOKUP(A474,'[1]2022_Restoration'!A:L,11,FALSE), "NA")</f>
        <v>NA</v>
      </c>
      <c r="K474" s="20" t="str">
        <f>IFERROR( VLOOKUP(A474,'[1]2022_Restoration'!A:L,6,FALSE), "NA")</f>
        <v>NA</v>
      </c>
    </row>
    <row r="475" spans="1:11" x14ac:dyDescent="0.25">
      <c r="A475" s="21" t="s">
        <v>1226</v>
      </c>
      <c r="B475" s="22" t="s">
        <v>1214</v>
      </c>
      <c r="C475" s="22" t="s">
        <v>1215</v>
      </c>
      <c r="D475" s="23" t="s">
        <v>4</v>
      </c>
      <c r="E475" s="24">
        <f>VLOOKUP(C475,'[1]2012_2020_Restoration_Priority'!B:D,2,FALSE)</f>
        <v>18</v>
      </c>
      <c r="F475" s="25" t="str">
        <f>VLOOKUP(C475,'[1]2012_2020_Restoration_Priority'!B:D,3,FALSE)</f>
        <v>1. Water Quantity (Altered Flow Timing): Due to the influence of Wells Dam, no actions identified at this time.
2. Sediment Conditions (Increased Sediment Quantity): Due to the influence of Wells Dam, no actions identified at this time.
3. Channel Structure and Form (Bed and Channel Form): Due to the influence of Wells Dam, no actions identified at this time.
4. Channel Structure and Form (Instream Structural Complexity): Due to the influence of Wells Dam, no actions identified at this time.
5. Food (Altered Prey Species Composition and Diversity): Due to the influence of Wells Dam, no actions identified at this time.
6. Injury and Mortality (Predation)
7. Water Quality (Temperature)
8. Injury and Mortality (Mechanical Injury)
9. Species Interaction (Competition)</v>
      </c>
      <c r="G475" s="18" t="str">
        <f>IFERROR( VLOOKUP(A475,'[1]2021_Restoration'!C:L,3,FALSE), "NA")</f>
        <v>NA</v>
      </c>
      <c r="H475" s="19" t="str">
        <f>IFERROR( VLOOKUP(A475,'[1]2021_Restoration'!C:L,10,FALSE), "NA")</f>
        <v>NA</v>
      </c>
      <c r="I475" s="3" t="str">
        <f>IFERROR( VLOOKUP(A475,'[1]2022_Restoration'!A:J,5,FALSE), "NA")</f>
        <v>NA</v>
      </c>
      <c r="J475" s="3" t="str">
        <f>IFERROR( VLOOKUP(A475,'[1]2022_Restoration'!A:L,11,FALSE), "NA")</f>
        <v>NA</v>
      </c>
      <c r="K475" s="20" t="str">
        <f>IFERROR( VLOOKUP(A475,'[1]2022_Restoration'!A:L,6,FALSE), "NA")</f>
        <v>NA</v>
      </c>
    </row>
    <row r="476" spans="1:11" x14ac:dyDescent="0.25">
      <c r="A476" s="21" t="s">
        <v>391</v>
      </c>
      <c r="B476" s="22" t="s">
        <v>386</v>
      </c>
      <c r="C476" s="22" t="s">
        <v>1225</v>
      </c>
      <c r="D476" s="23" t="s">
        <v>4</v>
      </c>
      <c r="E476" s="24">
        <f>VLOOKUP(C476,'[1]2012_2020_Restoration_Priority'!B:D,2,FALSE)</f>
        <v>14</v>
      </c>
      <c r="F476" s="25" t="str">
        <f>VLOOKUP(C476,'[1]2012_2020_Restoration_Priority'!B:D,3,FALSE)</f>
        <v xml:space="preserve">1. Sediment Conditions (Increased Sediment Quantity)
2. Water Quality (Temperature): Create ground water feed off-channel habitats
3. Peripheral and Transitional Habitats (Side-channel and Wetland Conditions)
4. Channel Structure and Form (Instream Structural Complexity): Install pilings to rack wood at heads of islands, side channels and mid channel bars.
5. Species Interaction (Competition) 
6. Channel Structure and Form (Bed and Channel Form)
7. Injury and Mortality (Predation) 
8. Injury and Mortality (Mechanical Injury): Install pump screens
9. Food (Altered Prey Species Composition and Diversity)
</v>
      </c>
      <c r="G476" s="18" t="str">
        <f>IFERROR( VLOOKUP(A476,'[1]2021_Restoration'!C:L,3,FALSE), "NA")</f>
        <v>NA</v>
      </c>
      <c r="H476" s="19" t="str">
        <f>IFERROR( VLOOKUP(A476,'[1]2021_Restoration'!C:L,10,FALSE), "NA")</f>
        <v>NA</v>
      </c>
      <c r="I476" s="3" t="str">
        <f>IFERROR( VLOOKUP(A476,'[1]2022_Restoration'!A:J,5,FALSE), "NA")</f>
        <v>NA</v>
      </c>
      <c r="J476" s="3" t="str">
        <f>IFERROR( VLOOKUP(A476,'[1]2022_Restoration'!A:L,11,FALSE), "NA")</f>
        <v>NA</v>
      </c>
      <c r="K476" s="20" t="str">
        <f>IFERROR( VLOOKUP(A476,'[1]2022_Restoration'!A:L,6,FALSE), "NA")</f>
        <v>NA</v>
      </c>
    </row>
    <row r="477" spans="1:11" x14ac:dyDescent="0.25">
      <c r="A477" s="21" t="s">
        <v>1227</v>
      </c>
      <c r="B477" s="22" t="s">
        <v>386</v>
      </c>
      <c r="C477" s="22" t="s">
        <v>1225</v>
      </c>
      <c r="D477" s="23" t="s">
        <v>4</v>
      </c>
      <c r="E477" s="24">
        <f>VLOOKUP(C477,'[1]2012_2020_Restoration_Priority'!B:D,2,FALSE)</f>
        <v>14</v>
      </c>
      <c r="F477" s="25" t="str">
        <f>VLOOKUP(C477,'[1]2012_2020_Restoration_Priority'!B:D,3,FALSE)</f>
        <v xml:space="preserve">1. Sediment Conditions (Increased Sediment Quantity)
2. Water Quality (Temperature): Create ground water feed off-channel habitats
3. Peripheral and Transitional Habitats (Side-channel and Wetland Conditions)
4. Channel Structure and Form (Instream Structural Complexity): Install pilings to rack wood at heads of islands, side channels and mid channel bars.
5. Species Interaction (Competition) 
6. Channel Structure and Form (Bed and Channel Form)
7. Injury and Mortality (Predation) 
8. Injury and Mortality (Mechanical Injury): Install pump screens
9. Food (Altered Prey Species Composition and Diversity)
</v>
      </c>
      <c r="G477" s="18" t="str">
        <f>IFERROR( VLOOKUP(A477,'[1]2021_Restoration'!C:L,3,FALSE), "NA")</f>
        <v>NA</v>
      </c>
      <c r="H477" s="19" t="str">
        <f>IFERROR( VLOOKUP(A477,'[1]2021_Restoration'!C:L,10,FALSE), "NA")</f>
        <v>NA</v>
      </c>
      <c r="I477" s="3" t="str">
        <f>IFERROR( VLOOKUP(A477,'[1]2022_Restoration'!A:J,5,FALSE), "NA")</f>
        <v>NA</v>
      </c>
      <c r="J477" s="3" t="str">
        <f>IFERROR( VLOOKUP(A477,'[1]2022_Restoration'!A:L,11,FALSE), "NA")</f>
        <v>NA</v>
      </c>
      <c r="K477" s="20" t="str">
        <f>IFERROR( VLOOKUP(A477,'[1]2022_Restoration'!A:L,6,FALSE), "NA")</f>
        <v>NA</v>
      </c>
    </row>
    <row r="478" spans="1:11" x14ac:dyDescent="0.25">
      <c r="A478" s="21" t="s">
        <v>1228</v>
      </c>
      <c r="B478" s="22" t="s">
        <v>386</v>
      </c>
      <c r="C478" s="22" t="s">
        <v>1225</v>
      </c>
      <c r="D478" s="23" t="s">
        <v>4</v>
      </c>
      <c r="E478" s="24">
        <f>VLOOKUP(C478,'[1]2012_2020_Restoration_Priority'!B:D,2,FALSE)</f>
        <v>14</v>
      </c>
      <c r="F478" s="25" t="str">
        <f>VLOOKUP(C478,'[1]2012_2020_Restoration_Priority'!B:D,3,FALSE)</f>
        <v xml:space="preserve">1. Sediment Conditions (Increased Sediment Quantity)
2. Water Quality (Temperature): Create ground water feed off-channel habitats
3. Peripheral and Transitional Habitats (Side-channel and Wetland Conditions)
4. Channel Structure and Form (Instream Structural Complexity): Install pilings to rack wood at heads of islands, side channels and mid channel bars.
5. Species Interaction (Competition) 
6. Channel Structure and Form (Bed and Channel Form)
7. Injury and Mortality (Predation) 
8. Injury and Mortality (Mechanical Injury): Install pump screens
9. Food (Altered Prey Species Composition and Diversity)
</v>
      </c>
      <c r="G478" s="18" t="str">
        <f>IFERROR( VLOOKUP(A478,'[1]2021_Restoration'!C:L,3,FALSE), "NA")</f>
        <v>NA</v>
      </c>
      <c r="H478" s="19" t="str">
        <f>IFERROR( VLOOKUP(A478,'[1]2021_Restoration'!C:L,10,FALSE), "NA")</f>
        <v>NA</v>
      </c>
      <c r="I478" s="3" t="str">
        <f>IFERROR( VLOOKUP(A478,'[1]2022_Restoration'!A:J,5,FALSE), "NA")</f>
        <v>NA</v>
      </c>
      <c r="J478" s="3" t="str">
        <f>IFERROR( VLOOKUP(A478,'[1]2022_Restoration'!A:L,11,FALSE), "NA")</f>
        <v>NA</v>
      </c>
      <c r="K478" s="20" t="str">
        <f>IFERROR( VLOOKUP(A478,'[1]2022_Restoration'!A:L,6,FALSE), "NA")</f>
        <v>NA</v>
      </c>
    </row>
    <row r="479" spans="1:11" x14ac:dyDescent="0.25">
      <c r="A479" s="21" t="s">
        <v>1229</v>
      </c>
      <c r="B479" s="22" t="s">
        <v>386</v>
      </c>
      <c r="C479" s="22" t="s">
        <v>1225</v>
      </c>
      <c r="D479" s="23" t="s">
        <v>4</v>
      </c>
      <c r="E479" s="24">
        <f>VLOOKUP(C479,'[1]2012_2020_Restoration_Priority'!B:D,2,FALSE)</f>
        <v>14</v>
      </c>
      <c r="F479" s="25" t="str">
        <f>VLOOKUP(C479,'[1]2012_2020_Restoration_Priority'!B:D,3,FALSE)</f>
        <v xml:space="preserve">1. Sediment Conditions (Increased Sediment Quantity)
2. Water Quality (Temperature): Create ground water feed off-channel habitats
3. Peripheral and Transitional Habitats (Side-channel and Wetland Conditions)
4. Channel Structure and Form (Instream Structural Complexity): Install pilings to rack wood at heads of islands, side channels and mid channel bars.
5. Species Interaction (Competition) 
6. Channel Structure and Form (Bed and Channel Form)
7. Injury and Mortality (Predation) 
8. Injury and Mortality (Mechanical Injury): Install pump screens
9. Food (Altered Prey Species Composition and Diversity)
</v>
      </c>
      <c r="G479" s="18" t="str">
        <f>IFERROR( VLOOKUP(A479,'[1]2021_Restoration'!C:L,3,FALSE), "NA")</f>
        <v>NA</v>
      </c>
      <c r="H479" s="19" t="str">
        <f>IFERROR( VLOOKUP(A479,'[1]2021_Restoration'!C:L,10,FALSE), "NA")</f>
        <v>NA</v>
      </c>
      <c r="I479" s="3" t="str">
        <f>IFERROR( VLOOKUP(A479,'[1]2022_Restoration'!A:J,5,FALSE), "NA")</f>
        <v>NA</v>
      </c>
      <c r="J479" s="3" t="str">
        <f>IFERROR( VLOOKUP(A479,'[1]2022_Restoration'!A:L,11,FALSE), "NA")</f>
        <v>NA</v>
      </c>
      <c r="K479" s="20" t="str">
        <f>IFERROR( VLOOKUP(A479,'[1]2022_Restoration'!A:L,6,FALSE), "NA")</f>
        <v>NA</v>
      </c>
    </row>
    <row r="480" spans="1:11" x14ac:dyDescent="0.25">
      <c r="A480" s="21" t="s">
        <v>1230</v>
      </c>
      <c r="B480" s="22" t="s">
        <v>395</v>
      </c>
      <c r="C480" s="22" t="s">
        <v>1231</v>
      </c>
      <c r="D480" s="23" t="s">
        <v>4</v>
      </c>
      <c r="E480" s="24">
        <f>VLOOKUP(C480,'[1]2012_2020_Restoration_Priority'!B:D,2,FALSE)</f>
        <v>5</v>
      </c>
      <c r="F480" s="25" t="str">
        <f>VLOOKUP(C480,'[1]2012_2020_Restoration_Priority'!B:D,3,FALSE)</f>
        <v xml:space="preserve">1. Water Quality (Temperature): Create ground water feed off-channel habitats
2. Peripheral and Transitional Habitats (Side-channel and Wetland Conditions): Reconnect side Channel at Peterson; Reconnect Wilson side channels
3. Sediment Conditions (Increased Sediment Quantity)
4. Peripheral and Transitional Habitats (Floodplain Condition)
5. Injury and Mortality (Mechanical Injury): Install fish screens
6. Channel Structure and Form (Instream Structural Complexity): Install piling to rack wood at heads of islands. Side channels, and mid-channel bars
7. Injury and Mortality (Predation)
8. Channel Structure and Form (Bed and Channel Form): Purchase property where dykes exist to allow for future removal and reconnection of the historic floodplain
9. Species Interaction (Competition)
10. Food (Altered Prey Species Composition and Diversity)
 </v>
      </c>
      <c r="G480" s="18" t="str">
        <f>IFERROR( VLOOKUP(A480,'[1]2021_Restoration'!C:L,3,FALSE), "NA")</f>
        <v>NA</v>
      </c>
      <c r="H480" s="19" t="str">
        <f>IFERROR( VLOOKUP(A480,'[1]2021_Restoration'!C:L,10,FALSE), "NA")</f>
        <v>NA</v>
      </c>
      <c r="I480" s="3" t="str">
        <f>IFERROR( VLOOKUP(A480,'[1]2022_Restoration'!A:J,5,FALSE), "NA")</f>
        <v>NA</v>
      </c>
      <c r="J480" s="3" t="str">
        <f>IFERROR( VLOOKUP(A480,'[1]2022_Restoration'!A:L,11,FALSE), "NA")</f>
        <v>NA</v>
      </c>
      <c r="K480" s="20" t="str">
        <f>IFERROR( VLOOKUP(A480,'[1]2022_Restoration'!A:L,6,FALSE), "NA")</f>
        <v>NA</v>
      </c>
    </row>
    <row r="481" spans="1:11" x14ac:dyDescent="0.25">
      <c r="A481" s="21" t="s">
        <v>394</v>
      </c>
      <c r="B481" s="22" t="s">
        <v>395</v>
      </c>
      <c r="C481" s="22" t="s">
        <v>1231</v>
      </c>
      <c r="D481" s="23" t="s">
        <v>4</v>
      </c>
      <c r="E481" s="24">
        <f>VLOOKUP(C481,'[1]2012_2020_Restoration_Priority'!B:D,2,FALSE)</f>
        <v>5</v>
      </c>
      <c r="F481" s="25" t="str">
        <f>VLOOKUP(C481,'[1]2012_2020_Restoration_Priority'!B:D,3,FALSE)</f>
        <v xml:space="preserve">1. Water Quality (Temperature): Create ground water feed off-channel habitats
2. Peripheral and Transitional Habitats (Side-channel and Wetland Conditions): Reconnect side Channel at Peterson; Reconnect Wilson side channels
3. Sediment Conditions (Increased Sediment Quantity)
4. Peripheral and Transitional Habitats (Floodplain Condition)
5. Injury and Mortality (Mechanical Injury): Install fish screens
6. Channel Structure and Form (Instream Structural Complexity): Install piling to rack wood at heads of islands. Side channels, and mid-channel bars
7. Injury and Mortality (Predation)
8. Channel Structure and Form (Bed and Channel Form): Purchase property where dykes exist to allow for future removal and reconnection of the historic floodplain
9. Species Interaction (Competition)
10. Food (Altered Prey Species Composition and Diversity)
 </v>
      </c>
      <c r="G481" s="18" t="str">
        <f>IFERROR( VLOOKUP(A481,'[1]2021_Restoration'!C:L,3,FALSE), "NA")</f>
        <v>NA</v>
      </c>
      <c r="H481" s="19" t="str">
        <f>IFERROR( VLOOKUP(A481,'[1]2021_Restoration'!C:L,10,FALSE), "NA")</f>
        <v>NA</v>
      </c>
      <c r="I481" s="3" t="str">
        <f>IFERROR( VLOOKUP(A481,'[1]2022_Restoration'!A:J,5,FALSE), "NA")</f>
        <v>NA</v>
      </c>
      <c r="J481" s="3" t="str">
        <f>IFERROR( VLOOKUP(A481,'[1]2022_Restoration'!A:L,11,FALSE), "NA")</f>
        <v>NA</v>
      </c>
      <c r="K481" s="20" t="str">
        <f>IFERROR( VLOOKUP(A481,'[1]2022_Restoration'!A:L,6,FALSE), "NA")</f>
        <v>NA</v>
      </c>
    </row>
    <row r="482" spans="1:11" x14ac:dyDescent="0.25">
      <c r="A482" s="21" t="s">
        <v>1232</v>
      </c>
      <c r="B482" s="22" t="s">
        <v>399</v>
      </c>
      <c r="C482" s="22" t="s">
        <v>1231</v>
      </c>
      <c r="D482" s="23" t="s">
        <v>4</v>
      </c>
      <c r="E482" s="24">
        <f>VLOOKUP(C482,'[1]2012_2020_Restoration_Priority'!B:D,2,FALSE)</f>
        <v>5</v>
      </c>
      <c r="F482" s="25" t="str">
        <f>VLOOKUP(C482,'[1]2012_2020_Restoration_Priority'!B:D,3,FALSE)</f>
        <v xml:space="preserve">1. Water Quality (Temperature): Create ground water feed off-channel habitats
2. Peripheral and Transitional Habitats (Side-channel and Wetland Conditions): Reconnect side Channel at Peterson; Reconnect Wilson side channels
3. Sediment Conditions (Increased Sediment Quantity)
4. Peripheral and Transitional Habitats (Floodplain Condition)
5. Injury and Mortality (Mechanical Injury): Install fish screens
6. Channel Structure and Form (Instream Structural Complexity): Install piling to rack wood at heads of islands. Side channels, and mid-channel bars
7. Injury and Mortality (Predation)
8. Channel Structure and Form (Bed and Channel Form): Purchase property where dykes exist to allow for future removal and reconnection of the historic floodplain
9. Species Interaction (Competition)
10. Food (Altered Prey Species Composition and Diversity)
 </v>
      </c>
      <c r="G482" s="18" t="str">
        <f>IFERROR( VLOOKUP(A482,'[1]2021_Restoration'!C:L,3,FALSE), "NA")</f>
        <v>NA</v>
      </c>
      <c r="H482" s="19" t="str">
        <f>IFERROR( VLOOKUP(A482,'[1]2021_Restoration'!C:L,10,FALSE), "NA")</f>
        <v>NA</v>
      </c>
      <c r="I482" s="3" t="str">
        <f>IFERROR( VLOOKUP(A482,'[1]2022_Restoration'!A:J,5,FALSE), "NA")</f>
        <v>NA</v>
      </c>
      <c r="J482" s="3" t="str">
        <f>IFERROR( VLOOKUP(A482,'[1]2022_Restoration'!A:L,11,FALSE), "NA")</f>
        <v>NA</v>
      </c>
      <c r="K482" s="20" t="str">
        <f>IFERROR( VLOOKUP(A482,'[1]2022_Restoration'!A:L,6,FALSE), "NA")</f>
        <v>NA</v>
      </c>
    </row>
    <row r="483" spans="1:11" x14ac:dyDescent="0.25">
      <c r="A483" s="21" t="s">
        <v>1233</v>
      </c>
      <c r="B483" s="22" t="s">
        <v>399</v>
      </c>
      <c r="C483" s="22" t="s">
        <v>1231</v>
      </c>
      <c r="D483" s="23" t="s">
        <v>4</v>
      </c>
      <c r="E483" s="24">
        <f>VLOOKUP(C483,'[1]2012_2020_Restoration_Priority'!B:D,2,FALSE)</f>
        <v>5</v>
      </c>
      <c r="F483" s="25" t="str">
        <f>VLOOKUP(C483,'[1]2012_2020_Restoration_Priority'!B:D,3,FALSE)</f>
        <v xml:space="preserve">1. Water Quality (Temperature): Create ground water feed off-channel habitats
2. Peripheral and Transitional Habitats (Side-channel and Wetland Conditions): Reconnect side Channel at Peterson; Reconnect Wilson side channels
3. Sediment Conditions (Increased Sediment Quantity)
4. Peripheral and Transitional Habitats (Floodplain Condition)
5. Injury and Mortality (Mechanical Injury): Install fish screens
6. Channel Structure and Form (Instream Structural Complexity): Install piling to rack wood at heads of islands. Side channels, and mid-channel bars
7. Injury and Mortality (Predation)
8. Channel Structure and Form (Bed and Channel Form): Purchase property where dykes exist to allow for future removal and reconnection of the historic floodplain
9. Species Interaction (Competition)
10. Food (Altered Prey Species Composition and Diversity)
 </v>
      </c>
      <c r="G483" s="18" t="str">
        <f>IFERROR( VLOOKUP(A483,'[1]2021_Restoration'!C:L,3,FALSE), "NA")</f>
        <v>NA</v>
      </c>
      <c r="H483" s="19" t="str">
        <f>IFERROR( VLOOKUP(A483,'[1]2021_Restoration'!C:L,10,FALSE), "NA")</f>
        <v>NA</v>
      </c>
      <c r="I483" s="3" t="str">
        <f>IFERROR( VLOOKUP(A483,'[1]2022_Restoration'!A:J,5,FALSE), "NA")</f>
        <v>NA</v>
      </c>
      <c r="J483" s="3" t="str">
        <f>IFERROR( VLOOKUP(A483,'[1]2022_Restoration'!A:L,11,FALSE), "NA")</f>
        <v>NA</v>
      </c>
      <c r="K483" s="20" t="str">
        <f>IFERROR( VLOOKUP(A483,'[1]2022_Restoration'!A:L,6,FALSE), "NA")</f>
        <v>NA</v>
      </c>
    </row>
    <row r="484" spans="1:11" x14ac:dyDescent="0.25">
      <c r="A484" s="21" t="s">
        <v>1234</v>
      </c>
      <c r="B484" s="22" t="s">
        <v>399</v>
      </c>
      <c r="C484" s="22" t="s">
        <v>1231</v>
      </c>
      <c r="D484" s="23" t="s">
        <v>4</v>
      </c>
      <c r="E484" s="24">
        <f>VLOOKUP(C484,'[1]2012_2020_Restoration_Priority'!B:D,2,FALSE)</f>
        <v>5</v>
      </c>
      <c r="F484" s="25" t="str">
        <f>VLOOKUP(C484,'[1]2012_2020_Restoration_Priority'!B:D,3,FALSE)</f>
        <v xml:space="preserve">1. Water Quality (Temperature): Create ground water feed off-channel habitats
2. Peripheral and Transitional Habitats (Side-channel and Wetland Conditions): Reconnect side Channel at Peterson; Reconnect Wilson side channels
3. Sediment Conditions (Increased Sediment Quantity)
4. Peripheral and Transitional Habitats (Floodplain Condition)
5. Injury and Mortality (Mechanical Injury): Install fish screens
6. Channel Structure and Form (Instream Structural Complexity): Install piling to rack wood at heads of islands. Side channels, and mid-channel bars
7. Injury and Mortality (Predation)
8. Channel Structure and Form (Bed and Channel Form): Purchase property where dykes exist to allow for future removal and reconnection of the historic floodplain
9. Species Interaction (Competition)
10. Food (Altered Prey Species Composition and Diversity)
 </v>
      </c>
      <c r="G484" s="18" t="str">
        <f>IFERROR( VLOOKUP(A484,'[1]2021_Restoration'!C:L,3,FALSE), "NA")</f>
        <v>NA</v>
      </c>
      <c r="H484" s="19" t="str">
        <f>IFERROR( VLOOKUP(A484,'[1]2021_Restoration'!C:L,10,FALSE), "NA")</f>
        <v>NA</v>
      </c>
      <c r="I484" s="3" t="str">
        <f>IFERROR( VLOOKUP(A484,'[1]2022_Restoration'!A:J,5,FALSE), "NA")</f>
        <v>NA</v>
      </c>
      <c r="J484" s="3" t="str">
        <f>IFERROR( VLOOKUP(A484,'[1]2022_Restoration'!A:L,11,FALSE), "NA")</f>
        <v>NA</v>
      </c>
      <c r="K484" s="20" t="str">
        <f>IFERROR( VLOOKUP(A484,'[1]2022_Restoration'!A:L,6,FALSE), "NA")</f>
        <v>NA</v>
      </c>
    </row>
    <row r="485" spans="1:11" x14ac:dyDescent="0.25">
      <c r="A485" s="21" t="s">
        <v>398</v>
      </c>
      <c r="B485" s="22" t="s">
        <v>399</v>
      </c>
      <c r="C485" s="22" t="s">
        <v>1231</v>
      </c>
      <c r="D485" s="23" t="s">
        <v>4</v>
      </c>
      <c r="E485" s="24">
        <f>VLOOKUP(C485,'[1]2012_2020_Restoration_Priority'!B:D,2,FALSE)</f>
        <v>5</v>
      </c>
      <c r="F485" s="25" t="str">
        <f>VLOOKUP(C485,'[1]2012_2020_Restoration_Priority'!B:D,3,FALSE)</f>
        <v xml:space="preserve">1. Water Quality (Temperature): Create ground water feed off-channel habitats
2. Peripheral and Transitional Habitats (Side-channel and Wetland Conditions): Reconnect side Channel at Peterson; Reconnect Wilson side channels
3. Sediment Conditions (Increased Sediment Quantity)
4. Peripheral and Transitional Habitats (Floodplain Condition)
5. Injury and Mortality (Mechanical Injury): Install fish screens
6. Channel Structure and Form (Instream Structural Complexity): Install piling to rack wood at heads of islands. Side channels, and mid-channel bars
7. Injury and Mortality (Predation)
8. Channel Structure and Form (Bed and Channel Form): Purchase property where dykes exist to allow for future removal and reconnection of the historic floodplain
9. Species Interaction (Competition)
10. Food (Altered Prey Species Composition and Diversity)
 </v>
      </c>
      <c r="G485" s="18" t="str">
        <f>IFERROR( VLOOKUP(A485,'[1]2021_Restoration'!C:L,3,FALSE), "NA")</f>
        <v>NA</v>
      </c>
      <c r="H485" s="19" t="str">
        <f>IFERROR( VLOOKUP(A485,'[1]2021_Restoration'!C:L,10,FALSE), "NA")</f>
        <v>NA</v>
      </c>
      <c r="I485" s="3" t="str">
        <f>IFERROR( VLOOKUP(A485,'[1]2022_Restoration'!A:J,5,FALSE), "NA")</f>
        <v>NA</v>
      </c>
      <c r="J485" s="3" t="str">
        <f>IFERROR( VLOOKUP(A485,'[1]2022_Restoration'!A:L,11,FALSE), "NA")</f>
        <v>NA</v>
      </c>
      <c r="K485" s="20" t="str">
        <f>IFERROR( VLOOKUP(A485,'[1]2022_Restoration'!A:L,6,FALSE), "NA")</f>
        <v>NA</v>
      </c>
    </row>
    <row r="486" spans="1:11" x14ac:dyDescent="0.25">
      <c r="A486" s="21" t="s">
        <v>1235</v>
      </c>
      <c r="B486" s="22" t="s">
        <v>1214</v>
      </c>
      <c r="C486" s="22" t="s">
        <v>1215</v>
      </c>
      <c r="D486" s="23" t="s">
        <v>4</v>
      </c>
      <c r="E486" s="24">
        <f>VLOOKUP(C486,'[1]2012_2020_Restoration_Priority'!B:D,2,FALSE)</f>
        <v>18</v>
      </c>
      <c r="F486" s="25" t="str">
        <f>VLOOKUP(C486,'[1]2012_2020_Restoration_Priority'!B:D,3,FALSE)</f>
        <v>1. Water Quantity (Altered Flow Timing): Due to the influence of Wells Dam, no actions identified at this time.
2. Sediment Conditions (Increased Sediment Quantity): Due to the influence of Wells Dam, no actions identified at this time.
3. Channel Structure and Form (Bed and Channel Form): Due to the influence of Wells Dam, no actions identified at this time.
4. Channel Structure and Form (Instream Structural Complexity): Due to the influence of Wells Dam, no actions identified at this time.
5. Food (Altered Prey Species Composition and Diversity): Due to the influence of Wells Dam, no actions identified at this time.
6. Injury and Mortality (Predation)
7. Water Quality (Temperature)
8. Injury and Mortality (Mechanical Injury)
9. Species Interaction (Competition)</v>
      </c>
      <c r="G486" s="18" t="str">
        <f>IFERROR( VLOOKUP(A486,'[1]2021_Restoration'!C:L,3,FALSE), "NA")</f>
        <v>NA</v>
      </c>
      <c r="H486" s="19" t="str">
        <f>IFERROR( VLOOKUP(A486,'[1]2021_Restoration'!C:L,10,FALSE), "NA")</f>
        <v>NA</v>
      </c>
      <c r="I486" s="3" t="str">
        <f>IFERROR( VLOOKUP(A486,'[1]2022_Restoration'!A:J,5,FALSE), "NA")</f>
        <v>NA</v>
      </c>
      <c r="J486" s="3" t="str">
        <f>IFERROR( VLOOKUP(A486,'[1]2022_Restoration'!A:L,11,FALSE), "NA")</f>
        <v>NA</v>
      </c>
      <c r="K486" s="20" t="str">
        <f>IFERROR( VLOOKUP(A486,'[1]2022_Restoration'!A:L,6,FALSE), "NA")</f>
        <v>NA</v>
      </c>
    </row>
    <row r="487" spans="1:11" x14ac:dyDescent="0.25">
      <c r="A487" s="21" t="s">
        <v>401</v>
      </c>
      <c r="B487" s="22" t="s">
        <v>399</v>
      </c>
      <c r="C487" s="22" t="s">
        <v>1231</v>
      </c>
      <c r="D487" s="23" t="s">
        <v>4</v>
      </c>
      <c r="E487" s="24">
        <f>VLOOKUP(C487,'[1]2012_2020_Restoration_Priority'!B:D,2,FALSE)</f>
        <v>5</v>
      </c>
      <c r="F487" s="25" t="str">
        <f>VLOOKUP(C487,'[1]2012_2020_Restoration_Priority'!B:D,3,FALSE)</f>
        <v xml:space="preserve">1. Water Quality (Temperature): Create ground water feed off-channel habitats
2. Peripheral and Transitional Habitats (Side-channel and Wetland Conditions): Reconnect side Channel at Peterson; Reconnect Wilson side channels
3. Sediment Conditions (Increased Sediment Quantity)
4. Peripheral and Transitional Habitats (Floodplain Condition)
5. Injury and Mortality (Mechanical Injury): Install fish screens
6. Channel Structure and Form (Instream Structural Complexity): Install piling to rack wood at heads of islands. Side channels, and mid-channel bars
7. Injury and Mortality (Predation)
8. Channel Structure and Form (Bed and Channel Form): Purchase property where dykes exist to allow for future removal and reconnection of the historic floodplain
9. Species Interaction (Competition)
10. Food (Altered Prey Species Composition and Diversity)
 </v>
      </c>
      <c r="G487" s="18" t="str">
        <f>IFERROR( VLOOKUP(A487,'[1]2021_Restoration'!C:L,3,FALSE), "NA")</f>
        <v>NA</v>
      </c>
      <c r="H487" s="19" t="str">
        <f>IFERROR( VLOOKUP(A487,'[1]2021_Restoration'!C:L,10,FALSE), "NA")</f>
        <v>NA</v>
      </c>
      <c r="I487" s="3" t="str">
        <f>IFERROR( VLOOKUP(A487,'[1]2022_Restoration'!A:J,5,FALSE), "NA")</f>
        <v>NA</v>
      </c>
      <c r="J487" s="3" t="str">
        <f>IFERROR( VLOOKUP(A487,'[1]2022_Restoration'!A:L,11,FALSE), "NA")</f>
        <v>NA</v>
      </c>
      <c r="K487" s="20" t="str">
        <f>IFERROR( VLOOKUP(A487,'[1]2022_Restoration'!A:L,6,FALSE), "NA")</f>
        <v>NA</v>
      </c>
    </row>
    <row r="488" spans="1:11" x14ac:dyDescent="0.25">
      <c r="A488" s="21" t="s">
        <v>403</v>
      </c>
      <c r="B488" s="22" t="s">
        <v>399</v>
      </c>
      <c r="C488" s="22" t="s">
        <v>966</v>
      </c>
      <c r="D488" s="23" t="s">
        <v>4</v>
      </c>
      <c r="E488" s="24">
        <f>VLOOKUP(C488,'[1]2012_2020_Restoration_Priority'!B:D,2,FALSE)</f>
        <v>8</v>
      </c>
      <c r="F488" s="25" t="str">
        <f>VLOOKUP(C488,'[1]2012_2020_Restoration_Priority'!B:D,3,FALSE)</f>
        <v>1. Water Quality (Temperature): Create ground water feed off-channel habitats
2. Sediment Conditions (Increased Sediment Quantity)
3. Peripheral and Transitional Habitats (Side-channel and Wetland Conditions)
4. Channel Structure and Form (Instream Structural Complexity): Install pilings to rack wood at heads of islands, side channels, and mid-channel bars.
5. Injury and Mortality (Predation)
6. Injury and Mortality (Mechanical Injury): Install fish screens
7. Channel Structure and Form (Bed and Channel Form): Purchase property where dykes exist to allow for future removal and reconnection of the historic floodplain
8. Species Interaction (Competition)
9. Food (Altered Prey Species Composition and Diversity)</v>
      </c>
      <c r="G488" s="18" t="str">
        <f>IFERROR( VLOOKUP(A488,'[1]2021_Restoration'!C:L,3,FALSE), "NA")</f>
        <v>NA</v>
      </c>
      <c r="H488" s="19" t="str">
        <f>IFERROR( VLOOKUP(A488,'[1]2021_Restoration'!C:L,10,FALSE), "NA")</f>
        <v>NA</v>
      </c>
      <c r="I488" s="3" t="str">
        <f>IFERROR( VLOOKUP(A488,'[1]2022_Restoration'!A:J,5,FALSE), "NA")</f>
        <v>NA</v>
      </c>
      <c r="J488" s="3" t="str">
        <f>IFERROR( VLOOKUP(A488,'[1]2022_Restoration'!A:L,11,FALSE), "NA")</f>
        <v>NA</v>
      </c>
      <c r="K488" s="20" t="str">
        <f>IFERROR( VLOOKUP(A488,'[1]2022_Restoration'!A:L,6,FALSE), "NA")</f>
        <v>NA</v>
      </c>
    </row>
    <row r="489" spans="1:11" x14ac:dyDescent="0.25">
      <c r="A489" s="21" t="s">
        <v>404</v>
      </c>
      <c r="B489" s="22" t="s">
        <v>399</v>
      </c>
      <c r="C489" s="22" t="s">
        <v>966</v>
      </c>
      <c r="D489" s="23" t="s">
        <v>4</v>
      </c>
      <c r="E489" s="24">
        <f>VLOOKUP(C489,'[1]2012_2020_Restoration_Priority'!B:D,2,FALSE)</f>
        <v>8</v>
      </c>
      <c r="F489" s="25" t="str">
        <f>VLOOKUP(C489,'[1]2012_2020_Restoration_Priority'!B:D,3,FALSE)</f>
        <v>1. Water Quality (Temperature): Create ground water feed off-channel habitats
2. Sediment Conditions (Increased Sediment Quantity)
3. Peripheral and Transitional Habitats (Side-channel and Wetland Conditions)
4. Channel Structure and Form (Instream Structural Complexity): Install pilings to rack wood at heads of islands, side channels, and mid-channel bars.
5. Injury and Mortality (Predation)
6. Injury and Mortality (Mechanical Injury): Install fish screens
7. Channel Structure and Form (Bed and Channel Form): Purchase property where dykes exist to allow for future removal and reconnection of the historic floodplain
8. Species Interaction (Competition)
9. Food (Altered Prey Species Composition and Diversity)</v>
      </c>
      <c r="G489" s="18" t="str">
        <f>IFERROR( VLOOKUP(A489,'[1]2021_Restoration'!C:L,3,FALSE), "NA")</f>
        <v>NA</v>
      </c>
      <c r="H489" s="19" t="str">
        <f>IFERROR( VLOOKUP(A489,'[1]2021_Restoration'!C:L,10,FALSE), "NA")</f>
        <v>NA</v>
      </c>
      <c r="I489" s="3" t="str">
        <f>IFERROR( VLOOKUP(A489,'[1]2022_Restoration'!A:J,5,FALSE), "NA")</f>
        <v>NA</v>
      </c>
      <c r="J489" s="3" t="str">
        <f>IFERROR( VLOOKUP(A489,'[1]2022_Restoration'!A:L,11,FALSE), "NA")</f>
        <v>NA</v>
      </c>
      <c r="K489" s="20" t="str">
        <f>IFERROR( VLOOKUP(A489,'[1]2022_Restoration'!A:L,6,FALSE), "NA")</f>
        <v>NA</v>
      </c>
    </row>
    <row r="490" spans="1:11" x14ac:dyDescent="0.25">
      <c r="A490" s="21" t="s">
        <v>1236</v>
      </c>
      <c r="B490" s="22" t="s">
        <v>399</v>
      </c>
      <c r="C490" s="22" t="s">
        <v>966</v>
      </c>
      <c r="D490" s="23" t="s">
        <v>4</v>
      </c>
      <c r="E490" s="24">
        <f>VLOOKUP(C490,'[1]2012_2020_Restoration_Priority'!B:D,2,FALSE)</f>
        <v>8</v>
      </c>
      <c r="F490" s="25" t="str">
        <f>VLOOKUP(C490,'[1]2012_2020_Restoration_Priority'!B:D,3,FALSE)</f>
        <v>1. Water Quality (Temperature): Create ground water feed off-channel habitats
2. Sediment Conditions (Increased Sediment Quantity)
3. Peripheral and Transitional Habitats (Side-channel and Wetland Conditions)
4. Channel Structure and Form (Instream Structural Complexity): Install pilings to rack wood at heads of islands, side channels, and mid-channel bars.
5. Injury and Mortality (Predation)
6. Injury and Mortality (Mechanical Injury): Install fish screens
7. Channel Structure and Form (Bed and Channel Form): Purchase property where dykes exist to allow for future removal and reconnection of the historic floodplain
8. Species Interaction (Competition)
9. Food (Altered Prey Species Composition and Diversity)</v>
      </c>
      <c r="G490" s="18" t="str">
        <f>IFERROR( VLOOKUP(A490,'[1]2021_Restoration'!C:L,3,FALSE), "NA")</f>
        <v>NA</v>
      </c>
      <c r="H490" s="19" t="str">
        <f>IFERROR( VLOOKUP(A490,'[1]2021_Restoration'!C:L,10,FALSE), "NA")</f>
        <v>NA</v>
      </c>
      <c r="I490" s="3" t="str">
        <f>IFERROR( VLOOKUP(A490,'[1]2022_Restoration'!A:J,5,FALSE), "NA")</f>
        <v>NA</v>
      </c>
      <c r="J490" s="3" t="str">
        <f>IFERROR( VLOOKUP(A490,'[1]2022_Restoration'!A:L,11,FALSE), "NA")</f>
        <v>NA</v>
      </c>
      <c r="K490" s="20" t="str">
        <f>IFERROR( VLOOKUP(A490,'[1]2022_Restoration'!A:L,6,FALSE), "NA")</f>
        <v>NA</v>
      </c>
    </row>
    <row r="491" spans="1:11" x14ac:dyDescent="0.25">
      <c r="A491" s="21" t="s">
        <v>1237</v>
      </c>
      <c r="B491" s="22" t="s">
        <v>407</v>
      </c>
      <c r="C491" s="22" t="s">
        <v>1238</v>
      </c>
      <c r="D491" s="23" t="s">
        <v>4</v>
      </c>
      <c r="E491" s="24">
        <f>VLOOKUP(C491,'[1]2012_2020_Restoration_Priority'!B:D,2,FALSE)</f>
        <v>17</v>
      </c>
      <c r="F491" s="25" t="str">
        <f>VLOOKUP(C491,'[1]2012_2020_Restoration_Priority'!B:D,3,FALSE)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491" s="18" t="str">
        <f>IFERROR( VLOOKUP(A491,'[1]2021_Restoration'!C:L,3,FALSE), "NA")</f>
        <v>NA</v>
      </c>
      <c r="H491" s="19" t="str">
        <f>IFERROR( VLOOKUP(A491,'[1]2021_Restoration'!C:L,10,FALSE), "NA")</f>
        <v>NA</v>
      </c>
      <c r="I491" s="3" t="str">
        <f>IFERROR( VLOOKUP(A491,'[1]2022_Restoration'!A:J,5,FALSE), "NA")</f>
        <v>NA</v>
      </c>
      <c r="J491" s="3" t="str">
        <f>IFERROR( VLOOKUP(A491,'[1]2022_Restoration'!A:L,11,FALSE), "NA")</f>
        <v>NA</v>
      </c>
      <c r="K491" s="20" t="str">
        <f>IFERROR( VLOOKUP(A491,'[1]2022_Restoration'!A:L,6,FALSE), "NA")</f>
        <v>NA</v>
      </c>
    </row>
    <row r="492" spans="1:11" x14ac:dyDescent="0.25">
      <c r="A492" s="21" t="s">
        <v>1239</v>
      </c>
      <c r="B492" s="22" t="s">
        <v>407</v>
      </c>
      <c r="C492" s="22" t="s">
        <v>1238</v>
      </c>
      <c r="D492" s="23" t="s">
        <v>4</v>
      </c>
      <c r="E492" s="24">
        <f>VLOOKUP(C492,'[1]2012_2020_Restoration_Priority'!B:D,2,FALSE)</f>
        <v>17</v>
      </c>
      <c r="F492" s="25" t="str">
        <f>VLOOKUP(C492,'[1]2012_2020_Restoration_Priority'!B:D,3,FALSE)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492" s="18" t="str">
        <f>IFERROR( VLOOKUP(A492,'[1]2021_Restoration'!C:L,3,FALSE), "NA")</f>
        <v>NA</v>
      </c>
      <c r="H492" s="19" t="str">
        <f>IFERROR( VLOOKUP(A492,'[1]2021_Restoration'!C:L,10,FALSE), "NA")</f>
        <v>NA</v>
      </c>
      <c r="I492" s="3" t="str">
        <f>IFERROR( VLOOKUP(A492,'[1]2022_Restoration'!A:J,5,FALSE), "NA")</f>
        <v>NA</v>
      </c>
      <c r="J492" s="3" t="str">
        <f>IFERROR( VLOOKUP(A492,'[1]2022_Restoration'!A:L,11,FALSE), "NA")</f>
        <v>NA</v>
      </c>
      <c r="K492" s="20" t="str">
        <f>IFERROR( VLOOKUP(A492,'[1]2022_Restoration'!A:L,6,FALSE), "NA")</f>
        <v>NA</v>
      </c>
    </row>
    <row r="493" spans="1:11" x14ac:dyDescent="0.25">
      <c r="A493" s="21" t="s">
        <v>1240</v>
      </c>
      <c r="B493" s="22" t="s">
        <v>407</v>
      </c>
      <c r="C493" s="22" t="s">
        <v>1238</v>
      </c>
      <c r="D493" s="23" t="s">
        <v>4</v>
      </c>
      <c r="E493" s="24">
        <f>VLOOKUP(C493,'[1]2012_2020_Restoration_Priority'!B:D,2,FALSE)</f>
        <v>17</v>
      </c>
      <c r="F493" s="25" t="str">
        <f>VLOOKUP(C493,'[1]2012_2020_Restoration_Priority'!B:D,3,FALSE)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493" s="18" t="str">
        <f>IFERROR( VLOOKUP(A493,'[1]2021_Restoration'!C:L,3,FALSE), "NA")</f>
        <v>NA</v>
      </c>
      <c r="H493" s="19" t="str">
        <f>IFERROR( VLOOKUP(A493,'[1]2021_Restoration'!C:L,10,FALSE), "NA")</f>
        <v>NA</v>
      </c>
      <c r="I493" s="3" t="str">
        <f>IFERROR( VLOOKUP(A493,'[1]2022_Restoration'!A:J,5,FALSE), "NA")</f>
        <v>NA</v>
      </c>
      <c r="J493" s="3" t="str">
        <f>IFERROR( VLOOKUP(A493,'[1]2022_Restoration'!A:L,11,FALSE), "NA")</f>
        <v>NA</v>
      </c>
      <c r="K493" s="20" t="str">
        <f>IFERROR( VLOOKUP(A493,'[1]2022_Restoration'!A:L,6,FALSE), "NA")</f>
        <v>NA</v>
      </c>
    </row>
    <row r="494" spans="1:11" x14ac:dyDescent="0.25">
      <c r="A494" s="21" t="s">
        <v>1241</v>
      </c>
      <c r="B494" s="22" t="s">
        <v>407</v>
      </c>
      <c r="C494" s="22" t="s">
        <v>1238</v>
      </c>
      <c r="D494" s="23" t="s">
        <v>4</v>
      </c>
      <c r="E494" s="24">
        <f>VLOOKUP(C494,'[1]2012_2020_Restoration_Priority'!B:D,2,FALSE)</f>
        <v>17</v>
      </c>
      <c r="F494" s="25" t="str">
        <f>VLOOKUP(C494,'[1]2012_2020_Restoration_Priority'!B:D,3,FALSE)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494" s="18" t="str">
        <f>IFERROR( VLOOKUP(A494,'[1]2021_Restoration'!C:L,3,FALSE), "NA")</f>
        <v>NA</v>
      </c>
      <c r="H494" s="19" t="str">
        <f>IFERROR( VLOOKUP(A494,'[1]2021_Restoration'!C:L,10,FALSE), "NA")</f>
        <v>NA</v>
      </c>
      <c r="I494" s="3" t="str">
        <f>IFERROR( VLOOKUP(A494,'[1]2022_Restoration'!A:J,5,FALSE), "NA")</f>
        <v>NA</v>
      </c>
      <c r="J494" s="3" t="str">
        <f>IFERROR( VLOOKUP(A494,'[1]2022_Restoration'!A:L,11,FALSE), "NA")</f>
        <v>NA</v>
      </c>
      <c r="K494" s="20" t="str">
        <f>IFERROR( VLOOKUP(A494,'[1]2022_Restoration'!A:L,6,FALSE), "NA")</f>
        <v>NA</v>
      </c>
    </row>
    <row r="495" spans="1:11" x14ac:dyDescent="0.25">
      <c r="A495" s="21" t="s">
        <v>1242</v>
      </c>
      <c r="B495" s="22" t="s">
        <v>407</v>
      </c>
      <c r="C495" s="22" t="s">
        <v>1238</v>
      </c>
      <c r="D495" s="23" t="s">
        <v>4</v>
      </c>
      <c r="E495" s="24">
        <f>VLOOKUP(C495,'[1]2012_2020_Restoration_Priority'!B:D,2,FALSE)</f>
        <v>17</v>
      </c>
      <c r="F495" s="25" t="str">
        <f>VLOOKUP(C495,'[1]2012_2020_Restoration_Priority'!B:D,3,FALSE)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495" s="18" t="str">
        <f>IFERROR( VLOOKUP(A495,'[1]2021_Restoration'!C:L,3,FALSE), "NA")</f>
        <v>NA</v>
      </c>
      <c r="H495" s="19" t="str">
        <f>IFERROR( VLOOKUP(A495,'[1]2021_Restoration'!C:L,10,FALSE), "NA")</f>
        <v>NA</v>
      </c>
      <c r="I495" s="3" t="str">
        <f>IFERROR( VLOOKUP(A495,'[1]2022_Restoration'!A:J,5,FALSE), "NA")</f>
        <v>NA</v>
      </c>
      <c r="J495" s="3" t="str">
        <f>IFERROR( VLOOKUP(A495,'[1]2022_Restoration'!A:L,11,FALSE), "NA")</f>
        <v>NA</v>
      </c>
      <c r="K495" s="20" t="str">
        <f>IFERROR( VLOOKUP(A495,'[1]2022_Restoration'!A:L,6,FALSE), "NA")</f>
        <v>NA</v>
      </c>
    </row>
    <row r="496" spans="1:11" x14ac:dyDescent="0.25">
      <c r="A496" s="21" t="s">
        <v>406</v>
      </c>
      <c r="B496" s="22" t="s">
        <v>407</v>
      </c>
      <c r="C496" s="22" t="s">
        <v>1238</v>
      </c>
      <c r="D496" s="23" t="s">
        <v>4</v>
      </c>
      <c r="E496" s="24">
        <f>VLOOKUP(C496,'[1]2012_2020_Restoration_Priority'!B:D,2,FALSE)</f>
        <v>17</v>
      </c>
      <c r="F496" s="25" t="str">
        <f>VLOOKUP(C496,'[1]2012_2020_Restoration_Priority'!B:D,3,FALSE)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496" s="18" t="str">
        <f>IFERROR( VLOOKUP(A496,'[1]2021_Restoration'!C:L,3,FALSE), "NA")</f>
        <v>NA</v>
      </c>
      <c r="H496" s="19" t="str">
        <f>IFERROR( VLOOKUP(A496,'[1]2021_Restoration'!C:L,10,FALSE), "NA")</f>
        <v>NA</v>
      </c>
      <c r="I496" s="3" t="str">
        <f>IFERROR( VLOOKUP(A496,'[1]2022_Restoration'!A:J,5,FALSE), "NA")</f>
        <v>NA</v>
      </c>
      <c r="J496" s="3" t="str">
        <f>IFERROR( VLOOKUP(A496,'[1]2022_Restoration'!A:L,11,FALSE), "NA")</f>
        <v>NA</v>
      </c>
      <c r="K496" s="20" t="str">
        <f>IFERROR( VLOOKUP(A496,'[1]2022_Restoration'!A:L,6,FALSE), "NA")</f>
        <v>NA</v>
      </c>
    </row>
    <row r="497" spans="1:11" x14ac:dyDescent="0.25">
      <c r="A497" s="21" t="s">
        <v>1243</v>
      </c>
      <c r="B497" s="22" t="s">
        <v>1214</v>
      </c>
      <c r="C497" s="22" t="s">
        <v>1215</v>
      </c>
      <c r="D497" s="23" t="s">
        <v>4</v>
      </c>
      <c r="E497" s="24">
        <f>VLOOKUP(C497,'[1]2012_2020_Restoration_Priority'!B:D,2,FALSE)</f>
        <v>18</v>
      </c>
      <c r="F497" s="25" t="str">
        <f>VLOOKUP(C497,'[1]2012_2020_Restoration_Priority'!B:D,3,FALSE)</f>
        <v>1. Water Quantity (Altered Flow Timing): Due to the influence of Wells Dam, no actions identified at this time.
2. Sediment Conditions (Increased Sediment Quantity): Due to the influence of Wells Dam, no actions identified at this time.
3. Channel Structure and Form (Bed and Channel Form): Due to the influence of Wells Dam, no actions identified at this time.
4. Channel Structure and Form (Instream Structural Complexity): Due to the influence of Wells Dam, no actions identified at this time.
5. Food (Altered Prey Species Composition and Diversity): Due to the influence of Wells Dam, no actions identified at this time.
6. Injury and Mortality (Predation)
7. Water Quality (Temperature)
8. Injury and Mortality (Mechanical Injury)
9. Species Interaction (Competition)</v>
      </c>
      <c r="G497" s="18" t="str">
        <f>IFERROR( VLOOKUP(A497,'[1]2021_Restoration'!C:L,3,FALSE), "NA")</f>
        <v>NA</v>
      </c>
      <c r="H497" s="19" t="str">
        <f>IFERROR( VLOOKUP(A497,'[1]2021_Restoration'!C:L,10,FALSE), "NA")</f>
        <v>NA</v>
      </c>
      <c r="I497" s="3" t="str">
        <f>IFERROR( VLOOKUP(A497,'[1]2022_Restoration'!A:J,5,FALSE), "NA")</f>
        <v>NA</v>
      </c>
      <c r="J497" s="3" t="str">
        <f>IFERROR( VLOOKUP(A497,'[1]2022_Restoration'!A:L,11,FALSE), "NA")</f>
        <v>NA</v>
      </c>
      <c r="K497" s="20" t="str">
        <f>IFERROR( VLOOKUP(A497,'[1]2022_Restoration'!A:L,6,FALSE), "NA")</f>
        <v>NA</v>
      </c>
    </row>
    <row r="498" spans="1:11" x14ac:dyDescent="0.25">
      <c r="A498" s="21" t="s">
        <v>408</v>
      </c>
      <c r="B498" s="22" t="s">
        <v>407</v>
      </c>
      <c r="C498" s="22" t="s">
        <v>1238</v>
      </c>
      <c r="D498" s="23" t="s">
        <v>4</v>
      </c>
      <c r="E498" s="24">
        <f>VLOOKUP(C498,'[1]2012_2020_Restoration_Priority'!B:D,2,FALSE)</f>
        <v>17</v>
      </c>
      <c r="F498" s="25" t="str">
        <f>VLOOKUP(C498,'[1]2012_2020_Restoration_Priority'!B:D,3,FALSE)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498" s="18" t="str">
        <f>IFERROR( VLOOKUP(A498,'[1]2021_Restoration'!C:L,3,FALSE), "NA")</f>
        <v>NA</v>
      </c>
      <c r="H498" s="19" t="str">
        <f>IFERROR( VLOOKUP(A498,'[1]2021_Restoration'!C:L,10,FALSE), "NA")</f>
        <v>NA</v>
      </c>
      <c r="I498" s="3" t="str">
        <f>IFERROR( VLOOKUP(A498,'[1]2022_Restoration'!A:J,5,FALSE), "NA")</f>
        <v>NA</v>
      </c>
      <c r="J498" s="3" t="str">
        <f>IFERROR( VLOOKUP(A498,'[1]2022_Restoration'!A:L,11,FALSE), "NA")</f>
        <v>NA</v>
      </c>
      <c r="K498" s="20" t="str">
        <f>IFERROR( VLOOKUP(A498,'[1]2022_Restoration'!A:L,6,FALSE), "NA")</f>
        <v>NA</v>
      </c>
    </row>
    <row r="499" spans="1:11" x14ac:dyDescent="0.25">
      <c r="A499" s="21" t="s">
        <v>410</v>
      </c>
      <c r="B499" s="22" t="s">
        <v>407</v>
      </c>
      <c r="C499" s="22" t="s">
        <v>1238</v>
      </c>
      <c r="D499" s="23" t="s">
        <v>4</v>
      </c>
      <c r="E499" s="24">
        <f>VLOOKUP(C499,'[1]2012_2020_Restoration_Priority'!B:D,2,FALSE)</f>
        <v>17</v>
      </c>
      <c r="F499" s="25" t="str">
        <f>VLOOKUP(C499,'[1]2012_2020_Restoration_Priority'!B:D,3,FALSE)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499" s="18" t="str">
        <f>IFERROR( VLOOKUP(A499,'[1]2021_Restoration'!C:L,3,FALSE), "NA")</f>
        <v>NA</v>
      </c>
      <c r="H499" s="19" t="str">
        <f>IFERROR( VLOOKUP(A499,'[1]2021_Restoration'!C:L,10,FALSE), "NA")</f>
        <v>NA</v>
      </c>
      <c r="I499" s="3" t="str">
        <f>IFERROR( VLOOKUP(A499,'[1]2022_Restoration'!A:J,5,FALSE), "NA")</f>
        <v>NA</v>
      </c>
      <c r="J499" s="3" t="str">
        <f>IFERROR( VLOOKUP(A499,'[1]2022_Restoration'!A:L,11,FALSE), "NA")</f>
        <v>NA</v>
      </c>
      <c r="K499" s="20" t="str">
        <f>IFERROR( VLOOKUP(A499,'[1]2022_Restoration'!A:L,6,FALSE), "NA")</f>
        <v>NA</v>
      </c>
    </row>
    <row r="500" spans="1:11" x14ac:dyDescent="0.25">
      <c r="A500" s="21" t="s">
        <v>1244</v>
      </c>
      <c r="B500" s="22" t="s">
        <v>407</v>
      </c>
      <c r="C500" s="22" t="s">
        <v>1238</v>
      </c>
      <c r="D500" s="23" t="s">
        <v>4</v>
      </c>
      <c r="E500" s="24">
        <f>VLOOKUP(C500,'[1]2012_2020_Restoration_Priority'!B:D,2,FALSE)</f>
        <v>17</v>
      </c>
      <c r="F500" s="25" t="str">
        <f>VLOOKUP(C500,'[1]2012_2020_Restoration_Priority'!B:D,3,FALSE)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500" s="18" t="str">
        <f>IFERROR( VLOOKUP(A500,'[1]2021_Restoration'!C:L,3,FALSE), "NA")</f>
        <v>NA</v>
      </c>
      <c r="H500" s="19" t="str">
        <f>IFERROR( VLOOKUP(A500,'[1]2021_Restoration'!C:L,10,FALSE), "NA")</f>
        <v>NA</v>
      </c>
      <c r="I500" s="3" t="str">
        <f>IFERROR( VLOOKUP(A500,'[1]2022_Restoration'!A:J,5,FALSE), "NA")</f>
        <v>NA</v>
      </c>
      <c r="J500" s="3" t="str">
        <f>IFERROR( VLOOKUP(A500,'[1]2022_Restoration'!A:L,11,FALSE), "NA")</f>
        <v>NA</v>
      </c>
      <c r="K500" s="20" t="str">
        <f>IFERROR( VLOOKUP(A500,'[1]2022_Restoration'!A:L,6,FALSE), "NA")</f>
        <v>NA</v>
      </c>
    </row>
    <row r="501" spans="1:11" x14ac:dyDescent="0.25">
      <c r="A501" s="21" t="s">
        <v>411</v>
      </c>
      <c r="B501" s="22" t="s">
        <v>412</v>
      </c>
      <c r="C501" s="22" t="s">
        <v>1212</v>
      </c>
      <c r="D501" s="23" t="s">
        <v>4</v>
      </c>
      <c r="E501" s="24">
        <f>VLOOKUP(C501,'[1]2012_2020_Restoration_Priority'!B:D,2,FALSE)</f>
        <v>19</v>
      </c>
      <c r="F501" s="25" t="str">
        <f>VLOOKUP(C501,'[1]2012_2020_Restoration_Priority'!B:D,3,FALSE)</f>
        <v>1. Land protection to protect high density spawning habitat: Purchase property along stream
2. Flow alteration: Expand fish water management tool to include summers Chinook and steelhead along with the OK river below Zosel Dam.
3. Water Quality (Temperature): Pipe hypolimnion to lake outlet
4. Peripheral and Transitional Habitats (Floodplain Condition)
5. Injury and Mortality (Predation)
6. Species Interaction (Competition): Relocate summer steelhead and Chinook stocking locations
7. Channel Structure and Form (Instream Structural Complexity)</v>
      </c>
      <c r="G501" s="18" t="str">
        <f>IFERROR( VLOOKUP(A501,'[1]2021_Restoration'!C:L,3,FALSE), "NA")</f>
        <v>NA</v>
      </c>
      <c r="H501" s="19" t="str">
        <f>IFERROR( VLOOKUP(A501,'[1]2021_Restoration'!C:L,10,FALSE), "NA")</f>
        <v>NA</v>
      </c>
      <c r="I501" s="3" t="str">
        <f>IFERROR( VLOOKUP(A501,'[1]2022_Restoration'!A:J,5,FALSE), "NA")</f>
        <v>NA</v>
      </c>
      <c r="J501" s="3" t="str">
        <f>IFERROR( VLOOKUP(A501,'[1]2022_Restoration'!A:L,11,FALSE), "NA")</f>
        <v>NA</v>
      </c>
      <c r="K501" s="20" t="str">
        <f>IFERROR( VLOOKUP(A501,'[1]2022_Restoration'!A:L,6,FALSE), "NA")</f>
        <v>NA</v>
      </c>
    </row>
    <row r="502" spans="1:11" x14ac:dyDescent="0.25">
      <c r="A502" s="21" t="s">
        <v>414</v>
      </c>
      <c r="B502" s="22" t="s">
        <v>412</v>
      </c>
      <c r="C502" s="22" t="s">
        <v>1212</v>
      </c>
      <c r="D502" s="23" t="s">
        <v>4</v>
      </c>
      <c r="E502" s="24">
        <f>VLOOKUP(C502,'[1]2012_2020_Restoration_Priority'!B:D,2,FALSE)</f>
        <v>19</v>
      </c>
      <c r="F502" s="25" t="str">
        <f>VLOOKUP(C502,'[1]2012_2020_Restoration_Priority'!B:D,3,FALSE)</f>
        <v>1. Land protection to protect high density spawning habitat: Purchase property along stream
2. Flow alteration: Expand fish water management tool to include summers Chinook and steelhead along with the OK river below Zosel Dam.
3. Water Quality (Temperature): Pipe hypolimnion to lake outlet
4. Peripheral and Transitional Habitats (Floodplain Condition)
5. Injury and Mortality (Predation)
6. Species Interaction (Competition): Relocate summer steelhead and Chinook stocking locations
7. Channel Structure and Form (Instream Structural Complexity)</v>
      </c>
      <c r="G502" s="18" t="str">
        <f>IFERROR( VLOOKUP(A502,'[1]2021_Restoration'!C:L,3,FALSE), "NA")</f>
        <v>NA</v>
      </c>
      <c r="H502" s="19" t="str">
        <f>IFERROR( VLOOKUP(A502,'[1]2021_Restoration'!C:L,10,FALSE), "NA")</f>
        <v>NA</v>
      </c>
      <c r="I502" s="3" t="str">
        <f>IFERROR( VLOOKUP(A502,'[1]2022_Restoration'!A:J,5,FALSE), "NA")</f>
        <v>NA</v>
      </c>
      <c r="J502" s="3" t="str">
        <f>IFERROR( VLOOKUP(A502,'[1]2022_Restoration'!A:L,11,FALSE), "NA")</f>
        <v>NA</v>
      </c>
      <c r="K502" s="20" t="str">
        <f>IFERROR( VLOOKUP(A502,'[1]2022_Restoration'!A:L,6,FALSE), "NA")</f>
        <v>NA</v>
      </c>
    </row>
    <row r="503" spans="1:11" x14ac:dyDescent="0.25">
      <c r="A503" s="21" t="s">
        <v>417</v>
      </c>
      <c r="B503" s="22" t="s">
        <v>412</v>
      </c>
      <c r="C503" s="22" t="s">
        <v>1212</v>
      </c>
      <c r="D503" s="23" t="s">
        <v>4</v>
      </c>
      <c r="E503" s="24">
        <f>VLOOKUP(C503,'[1]2012_2020_Restoration_Priority'!B:D,2,FALSE)</f>
        <v>19</v>
      </c>
      <c r="F503" s="25" t="str">
        <f>VLOOKUP(C503,'[1]2012_2020_Restoration_Priority'!B:D,3,FALSE)</f>
        <v>1. Land protection to protect high density spawning habitat: Purchase property along stream
2. Flow alteration: Expand fish water management tool to include summers Chinook and steelhead along with the OK river below Zosel Dam.
3. Water Quality (Temperature): Pipe hypolimnion to lake outlet
4. Peripheral and Transitional Habitats (Floodplain Condition)
5. Injury and Mortality (Predation)
6. Species Interaction (Competition): Relocate summer steelhead and Chinook stocking locations
7. Channel Structure and Form (Instream Structural Complexity)</v>
      </c>
      <c r="G503" s="18" t="str">
        <f>IFERROR( VLOOKUP(A503,'[1]2021_Restoration'!C:L,3,FALSE), "NA")</f>
        <v>NA</v>
      </c>
      <c r="H503" s="19" t="str">
        <f>IFERROR( VLOOKUP(A503,'[1]2021_Restoration'!C:L,10,FALSE), "NA")</f>
        <v>NA</v>
      </c>
      <c r="I503" s="3" t="str">
        <f>IFERROR( VLOOKUP(A503,'[1]2022_Restoration'!A:J,5,FALSE), "NA")</f>
        <v>NA</v>
      </c>
      <c r="J503" s="3" t="str">
        <f>IFERROR( VLOOKUP(A503,'[1]2022_Restoration'!A:L,11,FALSE), "NA")</f>
        <v>NA</v>
      </c>
      <c r="K503" s="20" t="str">
        <f>IFERROR( VLOOKUP(A503,'[1]2022_Restoration'!A:L,6,FALSE), "NA")</f>
        <v>NA</v>
      </c>
    </row>
    <row r="504" spans="1:11" x14ac:dyDescent="0.25">
      <c r="A504" s="21" t="s">
        <v>1245</v>
      </c>
      <c r="B504" s="22" t="s">
        <v>843</v>
      </c>
      <c r="C504" s="22" t="s">
        <v>1212</v>
      </c>
      <c r="D504" s="23" t="s">
        <v>4</v>
      </c>
      <c r="E504" s="24">
        <f>VLOOKUP(C504,'[1]2012_2020_Restoration_Priority'!B:D,2,FALSE)</f>
        <v>19</v>
      </c>
      <c r="F504" s="25" t="str">
        <f>VLOOKUP(C504,'[1]2012_2020_Restoration_Priority'!B:D,3,FALSE)</f>
        <v>1. Land protection to protect high density spawning habitat: Purchase property along stream
2. Flow alteration: Expand fish water management tool to include summers Chinook and steelhead along with the OK river below Zosel Dam.
3. Water Quality (Temperature): Pipe hypolimnion to lake outlet
4. Peripheral and Transitional Habitats (Floodplain Condition)
5. Injury and Mortality (Predation)
6. Species Interaction (Competition): Relocate summer steelhead and Chinook stocking locations
7. Channel Structure and Form (Instream Structural Complexity)</v>
      </c>
      <c r="G504" s="18" t="str">
        <f>IFERROR( VLOOKUP(A504,'[1]2021_Restoration'!C:L,3,FALSE), "NA")</f>
        <v>NA</v>
      </c>
      <c r="H504" s="19" t="str">
        <f>IFERROR( VLOOKUP(A504,'[1]2021_Restoration'!C:L,10,FALSE), "NA")</f>
        <v>NA</v>
      </c>
      <c r="I504" s="3" t="str">
        <f>IFERROR( VLOOKUP(A504,'[1]2022_Restoration'!A:J,5,FALSE), "NA")</f>
        <v>NA</v>
      </c>
      <c r="J504" s="3" t="str">
        <f>IFERROR( VLOOKUP(A504,'[1]2022_Restoration'!A:L,11,FALSE), "NA")</f>
        <v>NA</v>
      </c>
      <c r="K504" s="20" t="str">
        <f>IFERROR( VLOOKUP(A504,'[1]2022_Restoration'!A:L,6,FALSE), "NA")</f>
        <v>NA</v>
      </c>
    </row>
    <row r="505" spans="1:11" x14ac:dyDescent="0.25">
      <c r="A505" s="21" t="s">
        <v>846</v>
      </c>
      <c r="B505" s="22" t="s">
        <v>843</v>
      </c>
      <c r="C505" s="22" t="s">
        <v>1212</v>
      </c>
      <c r="D505" s="23" t="s">
        <v>4</v>
      </c>
      <c r="E505" s="24">
        <f>VLOOKUP(C505,'[1]2012_2020_Restoration_Priority'!B:D,2,FALSE)</f>
        <v>19</v>
      </c>
      <c r="F505" s="25" t="str">
        <f>VLOOKUP(C505,'[1]2012_2020_Restoration_Priority'!B:D,3,FALSE)</f>
        <v>1. Land protection to protect high density spawning habitat: Purchase property along stream
2. Flow alteration: Expand fish water management tool to include summers Chinook and steelhead along with the OK river below Zosel Dam.
3. Water Quality (Temperature): Pipe hypolimnion to lake outlet
4. Peripheral and Transitional Habitats (Floodplain Condition)
5. Injury and Mortality (Predation)
6. Species Interaction (Competition): Relocate summer steelhead and Chinook stocking locations
7. Channel Structure and Form (Instream Structural Complexity)</v>
      </c>
      <c r="G505" s="18" t="str">
        <f>IFERROR( VLOOKUP(A505,'[1]2021_Restoration'!C:L,3,FALSE), "NA")</f>
        <v>NA</v>
      </c>
      <c r="H505" s="19" t="str">
        <f>IFERROR( VLOOKUP(A505,'[1]2021_Restoration'!C:L,10,FALSE), "NA")</f>
        <v>NA</v>
      </c>
      <c r="I505" s="3" t="str">
        <f>IFERROR( VLOOKUP(A505,'[1]2022_Restoration'!A:J,5,FALSE), "NA")</f>
        <v>NA</v>
      </c>
      <c r="J505" s="3" t="str">
        <f>IFERROR( VLOOKUP(A505,'[1]2022_Restoration'!A:L,11,FALSE), "NA")</f>
        <v>NA</v>
      </c>
      <c r="K505" s="20" t="str">
        <f>IFERROR( VLOOKUP(A505,'[1]2022_Restoration'!A:L,6,FALSE), "NA")</f>
        <v>NA</v>
      </c>
    </row>
    <row r="506" spans="1:11" x14ac:dyDescent="0.25">
      <c r="A506" s="21" t="s">
        <v>1246</v>
      </c>
      <c r="B506" s="22" t="s">
        <v>1214</v>
      </c>
      <c r="C506" s="22" t="s">
        <v>1215</v>
      </c>
      <c r="D506" s="23" t="s">
        <v>4</v>
      </c>
      <c r="E506" s="24">
        <f>VLOOKUP(C506,'[1]2012_2020_Restoration_Priority'!B:D,2,FALSE)</f>
        <v>18</v>
      </c>
      <c r="F506" s="25" t="str">
        <f>VLOOKUP(C506,'[1]2012_2020_Restoration_Priority'!B:D,3,FALSE)</f>
        <v>1. Water Quantity (Altered Flow Timing): Due to the influence of Wells Dam, no actions identified at this time.
2. Sediment Conditions (Increased Sediment Quantity): Due to the influence of Wells Dam, no actions identified at this time.
3. Channel Structure and Form (Bed and Channel Form): Due to the influence of Wells Dam, no actions identified at this time.
4. Channel Structure and Form (Instream Structural Complexity): Due to the influence of Wells Dam, no actions identified at this time.
5. Food (Altered Prey Species Composition and Diversity): Due to the influence of Wells Dam, no actions identified at this time.
6. Injury and Mortality (Predation)
7. Water Quality (Temperature)
8. Injury and Mortality (Mechanical Injury)
9. Species Interaction (Competition)</v>
      </c>
      <c r="G506" s="18" t="str">
        <f>IFERROR( VLOOKUP(A506,'[1]2021_Restoration'!C:L,3,FALSE), "NA")</f>
        <v>NA</v>
      </c>
      <c r="H506" s="19" t="str">
        <f>IFERROR( VLOOKUP(A506,'[1]2021_Restoration'!C:L,10,FALSE), "NA")</f>
        <v>NA</v>
      </c>
      <c r="I506" s="3" t="str">
        <f>IFERROR( VLOOKUP(A506,'[1]2022_Restoration'!A:J,5,FALSE), "NA")</f>
        <v>NA</v>
      </c>
      <c r="J506" s="3" t="str">
        <f>IFERROR( VLOOKUP(A506,'[1]2022_Restoration'!A:L,11,FALSE), "NA")</f>
        <v>NA</v>
      </c>
      <c r="K506" s="20" t="str">
        <f>IFERROR( VLOOKUP(A506,'[1]2022_Restoration'!A:L,6,FALSE), "NA")</f>
        <v>NA</v>
      </c>
    </row>
    <row r="507" spans="1:11" x14ac:dyDescent="0.25">
      <c r="A507" s="21" t="s">
        <v>1247</v>
      </c>
      <c r="B507" s="22" t="s">
        <v>1214</v>
      </c>
      <c r="C507" s="22" t="s">
        <v>1215</v>
      </c>
      <c r="D507" s="23" t="s">
        <v>4</v>
      </c>
      <c r="E507" s="24">
        <f>VLOOKUP(C507,'[1]2012_2020_Restoration_Priority'!B:D,2,FALSE)</f>
        <v>18</v>
      </c>
      <c r="F507" s="25" t="str">
        <f>VLOOKUP(C507,'[1]2012_2020_Restoration_Priority'!B:D,3,FALSE)</f>
        <v>1. Water Quantity (Altered Flow Timing): Due to the influence of Wells Dam, no actions identified at this time.
2. Sediment Conditions (Increased Sediment Quantity): Due to the influence of Wells Dam, no actions identified at this time.
3. Channel Structure and Form (Bed and Channel Form): Due to the influence of Wells Dam, no actions identified at this time.
4. Channel Structure and Form (Instream Structural Complexity): Due to the influence of Wells Dam, no actions identified at this time.
5. Food (Altered Prey Species Composition and Diversity): Due to the influence of Wells Dam, no actions identified at this time.
6. Injury and Mortality (Predation)
7. Water Quality (Temperature)
8. Injury and Mortality (Mechanical Injury)
9. Species Interaction (Competition)</v>
      </c>
      <c r="G507" s="18" t="str">
        <f>IFERROR( VLOOKUP(A507,'[1]2021_Restoration'!C:L,3,FALSE), "NA")</f>
        <v>NA</v>
      </c>
      <c r="H507" s="19" t="str">
        <f>IFERROR( VLOOKUP(A507,'[1]2021_Restoration'!C:L,10,FALSE), "NA")</f>
        <v>NA</v>
      </c>
      <c r="I507" s="3" t="str">
        <f>IFERROR( VLOOKUP(A507,'[1]2022_Restoration'!A:J,5,FALSE), "NA")</f>
        <v>NA</v>
      </c>
      <c r="J507" s="3" t="str">
        <f>IFERROR( VLOOKUP(A507,'[1]2022_Restoration'!A:L,11,FALSE), "NA")</f>
        <v>NA</v>
      </c>
      <c r="K507" s="20" t="str">
        <f>IFERROR( VLOOKUP(A507,'[1]2022_Restoration'!A:L,6,FALSE), "NA")</f>
        <v>NA</v>
      </c>
    </row>
    <row r="508" spans="1:11" x14ac:dyDescent="0.25">
      <c r="A508" s="21" t="s">
        <v>1248</v>
      </c>
      <c r="B508" s="22" t="s">
        <v>1214</v>
      </c>
      <c r="C508" s="22" t="s">
        <v>1215</v>
      </c>
      <c r="D508" s="23" t="s">
        <v>4</v>
      </c>
      <c r="E508" s="24">
        <f>VLOOKUP(C508,'[1]2012_2020_Restoration_Priority'!B:D,2,FALSE)</f>
        <v>18</v>
      </c>
      <c r="F508" s="25" t="str">
        <f>VLOOKUP(C508,'[1]2012_2020_Restoration_Priority'!B:D,3,FALSE)</f>
        <v>1. Water Quantity (Altered Flow Timing): Due to the influence of Wells Dam, no actions identified at this time.
2. Sediment Conditions (Increased Sediment Quantity): Due to the influence of Wells Dam, no actions identified at this time.
3. Channel Structure and Form (Bed and Channel Form): Due to the influence of Wells Dam, no actions identified at this time.
4. Channel Structure and Form (Instream Structural Complexity): Due to the influence of Wells Dam, no actions identified at this time.
5. Food (Altered Prey Species Composition and Diversity): Due to the influence of Wells Dam, no actions identified at this time.
6. Injury and Mortality (Predation)
7. Water Quality (Temperature)
8. Injury and Mortality (Mechanical Injury)
9. Species Interaction (Competition)</v>
      </c>
      <c r="G508" s="18" t="str">
        <f>IFERROR( VLOOKUP(A508,'[1]2021_Restoration'!C:L,3,FALSE), "NA")</f>
        <v>NA</v>
      </c>
      <c r="H508" s="19" t="str">
        <f>IFERROR( VLOOKUP(A508,'[1]2021_Restoration'!C:L,10,FALSE), "NA")</f>
        <v>NA</v>
      </c>
      <c r="I508" s="3" t="str">
        <f>IFERROR( VLOOKUP(A508,'[1]2022_Restoration'!A:J,5,FALSE), "NA")</f>
        <v>NA</v>
      </c>
      <c r="J508" s="3" t="str">
        <f>IFERROR( VLOOKUP(A508,'[1]2022_Restoration'!A:L,11,FALSE), "NA")</f>
        <v>NA</v>
      </c>
      <c r="K508" s="20" t="str">
        <f>IFERROR( VLOOKUP(A508,'[1]2022_Restoration'!A:L,6,FALSE), "NA")</f>
        <v>NA</v>
      </c>
    </row>
    <row r="509" spans="1:11" x14ac:dyDescent="0.25">
      <c r="A509" s="21" t="s">
        <v>1249</v>
      </c>
      <c r="B509" s="22" t="s">
        <v>1214</v>
      </c>
      <c r="C509" s="22" t="s">
        <v>1215</v>
      </c>
      <c r="D509" s="23" t="s">
        <v>4</v>
      </c>
      <c r="E509" s="24">
        <f>VLOOKUP(C509,'[1]2012_2020_Restoration_Priority'!B:D,2,FALSE)</f>
        <v>18</v>
      </c>
      <c r="F509" s="25" t="str">
        <f>VLOOKUP(C509,'[1]2012_2020_Restoration_Priority'!B:D,3,FALSE)</f>
        <v>1. Water Quantity (Altered Flow Timing): Due to the influence of Wells Dam, no actions identified at this time.
2. Sediment Conditions (Increased Sediment Quantity): Due to the influence of Wells Dam, no actions identified at this time.
3. Channel Structure and Form (Bed and Channel Form): Due to the influence of Wells Dam, no actions identified at this time.
4. Channel Structure and Form (Instream Structural Complexity): Due to the influence of Wells Dam, no actions identified at this time.
5. Food (Altered Prey Species Composition and Diversity): Due to the influence of Wells Dam, no actions identified at this time.
6. Injury and Mortality (Predation)
7. Water Quality (Temperature)
8. Injury and Mortality (Mechanical Injury)
9. Species Interaction (Competition)</v>
      </c>
      <c r="G509" s="18" t="str">
        <f>IFERROR( VLOOKUP(A509,'[1]2021_Restoration'!C:L,3,FALSE), "NA")</f>
        <v>NA</v>
      </c>
      <c r="H509" s="19" t="str">
        <f>IFERROR( VLOOKUP(A509,'[1]2021_Restoration'!C:L,10,FALSE), "NA")</f>
        <v>NA</v>
      </c>
      <c r="I509" s="3" t="str">
        <f>IFERROR( VLOOKUP(A509,'[1]2022_Restoration'!A:J,5,FALSE), "NA")</f>
        <v>NA</v>
      </c>
      <c r="J509" s="3" t="str">
        <f>IFERROR( VLOOKUP(A509,'[1]2022_Restoration'!A:L,11,FALSE), "NA")</f>
        <v>NA</v>
      </c>
      <c r="K509" s="20" t="str">
        <f>IFERROR( VLOOKUP(A509,'[1]2022_Restoration'!A:L,6,FALSE), "NA")</f>
        <v>NA</v>
      </c>
    </row>
    <row r="510" spans="1:11" x14ac:dyDescent="0.25">
      <c r="A510" s="21" t="s">
        <v>1250</v>
      </c>
      <c r="B510" s="22" t="s">
        <v>383</v>
      </c>
      <c r="C510" s="22" t="s">
        <v>1216</v>
      </c>
      <c r="D510" s="23" t="s">
        <v>4</v>
      </c>
      <c r="E510" s="24">
        <f>VLOOKUP(C510,'[1]2012_2020_Restoration_Priority'!B:D,2,FALSE)</f>
        <v>3</v>
      </c>
      <c r="F510" s="25" t="str">
        <f>VLOOKUP(C510,'[1]2012_2020_Restoration_Priority'!B:D,3,FALSE)</f>
        <v xml:space="preserve">1. Sediment Conditions (Increased Sediment Quantity)
2. Water Quality (Temperature): Create ground water feed off-channel habitats
3. Channel Structure and Form (Bed and Channel Form)
4. Peripheral and Transitional Habitats (Side-channel and Wetland Conditions): Reconnect side-channel at Conservancy Island
5. Injury and Mortality (Predation)
6. Channel Structure and Form (Instream Structural Complexity): Install pilings to rack wood at heads of islands and mid-channel; bars
7. Injury and Mortality (Mechanical Injury): Install pump screen
8. Food (Altered Prey Species Composition and Diversity)
9. Species Interaction (Competition)
</v>
      </c>
      <c r="G510" s="18" t="str">
        <f>IFERROR( VLOOKUP(A510,'[1]2021_Restoration'!C:L,3,FALSE), "NA")</f>
        <v>NA</v>
      </c>
      <c r="H510" s="19" t="str">
        <f>IFERROR( VLOOKUP(A510,'[1]2021_Restoration'!C:L,10,FALSE), "NA")</f>
        <v>NA</v>
      </c>
      <c r="I510" s="3" t="str">
        <f>IFERROR( VLOOKUP(A510,'[1]2022_Restoration'!A:J,5,FALSE), "NA")</f>
        <v>NA</v>
      </c>
      <c r="J510" s="3" t="str">
        <f>IFERROR( VLOOKUP(A510,'[1]2022_Restoration'!A:L,11,FALSE), "NA")</f>
        <v>NA</v>
      </c>
      <c r="K510" s="20" t="str">
        <f>IFERROR( VLOOKUP(A510,'[1]2022_Restoration'!A:L,6,FALSE), "NA")</f>
        <v>NA</v>
      </c>
    </row>
    <row r="511" spans="1:11" x14ac:dyDescent="0.25">
      <c r="A511" s="21" t="s">
        <v>1251</v>
      </c>
      <c r="B511" s="22" t="s">
        <v>412</v>
      </c>
      <c r="C511" s="22" t="s">
        <v>1212</v>
      </c>
      <c r="D511" s="23" t="s">
        <v>4</v>
      </c>
      <c r="E511" s="24">
        <f>VLOOKUP(C511,'[1]2012_2020_Restoration_Priority'!B:D,2,FALSE)</f>
        <v>19</v>
      </c>
      <c r="F511" s="25" t="str">
        <f>VLOOKUP(C511,'[1]2012_2020_Restoration_Priority'!B:D,3,FALSE)</f>
        <v>1. Land protection to protect high density spawning habitat: Purchase property along stream
2. Flow alteration: Expand fish water management tool to include summers Chinook and steelhead along with the OK river below Zosel Dam.
3. Water Quality (Temperature): Pipe hypolimnion to lake outlet
4. Peripheral and Transitional Habitats (Floodplain Condition)
5. Injury and Mortality (Predation)
6. Species Interaction (Competition): Relocate summer steelhead and Chinook stocking locations
7. Channel Structure and Form (Instream Structural Complexity)</v>
      </c>
      <c r="G511" s="18" t="str">
        <f>IFERROR( VLOOKUP(A511,'[1]2021_Restoration'!C:L,3,FALSE), "NA")</f>
        <v>NA</v>
      </c>
      <c r="H511" s="19" t="str">
        <f>IFERROR( VLOOKUP(A511,'[1]2021_Restoration'!C:L,10,FALSE), "NA")</f>
        <v>NA</v>
      </c>
      <c r="I511" s="3" t="str">
        <f>IFERROR( VLOOKUP(A511,'[1]2022_Restoration'!A:J,5,FALSE), "NA")</f>
        <v>NA</v>
      </c>
      <c r="J511" s="3" t="str">
        <f>IFERROR( VLOOKUP(A511,'[1]2022_Restoration'!A:L,11,FALSE), "NA")</f>
        <v>NA</v>
      </c>
      <c r="K511" s="20" t="str">
        <f>IFERROR( VLOOKUP(A511,'[1]2022_Restoration'!A:L,6,FALSE), "NA")</f>
        <v>NA</v>
      </c>
    </row>
    <row r="512" spans="1:11" x14ac:dyDescent="0.25">
      <c r="A512" s="21" t="s">
        <v>418</v>
      </c>
      <c r="B512" s="22" t="s">
        <v>419</v>
      </c>
      <c r="C512" s="22" t="s">
        <v>1252</v>
      </c>
      <c r="D512" s="23" t="s">
        <v>4</v>
      </c>
      <c r="E512" s="24">
        <f>VLOOKUP(C512,'[1]2012_2020_Restoration_Priority'!B:D,2,FALSE)</f>
        <v>16</v>
      </c>
      <c r="F512" s="25" t="str">
        <f>VLOOKUP(C512,'[1]2012_2020_Restoration_Priority'!B:D,3,FALSE)</f>
        <v xml:space="preserve">1. Protect this high quality habitat
2. Sediment Conditions (Increased Sediment Quantity)
3. Water Quantity (Decreased Water Quantity): Supplement flows from ground water during winter months
4. Water Quality (Temperature): Supplement flows from ground water sources during summer months.
5. Injury and Mortality (Harassment/Poaching): Increased enforcement; Reduce trap avoidance
 </v>
      </c>
      <c r="G512" s="18" t="str">
        <f>IFERROR( VLOOKUP(A512,'[1]2021_Restoration'!C:L,3,FALSE), "NA")</f>
        <v>NA</v>
      </c>
      <c r="H512" s="19" t="str">
        <f>IFERROR( VLOOKUP(A512,'[1]2021_Restoration'!C:L,10,FALSE), "NA")</f>
        <v>NA</v>
      </c>
      <c r="I512" s="3">
        <f>IFERROR( VLOOKUP(A512,'[1]2022_Restoration'!A:J,5,FALSE), "NA")</f>
        <v>3</v>
      </c>
      <c r="J512" s="3" t="str">
        <f>IFERROR( VLOOKUP(A512,'[1]2022_Restoration'!A:L,11,FALSE), "NA")</f>
        <v>Flow- Summer Base Flow,Floodplain Connectivity,Pool Quantity and Quality,Riparian-Disturbance,Riparian Mean,Temperature- Rearing, Coarse Substrate,Food- Food Web Resources</v>
      </c>
      <c r="K512" s="20" t="str">
        <f>IFERROR( VLOOKUP(A512,'[1]2022_Restoration'!A:L,6,FALSE), "NA")</f>
        <v>Steelhead</v>
      </c>
    </row>
    <row r="513" spans="1:11" x14ac:dyDescent="0.25">
      <c r="A513" s="21" t="s">
        <v>849</v>
      </c>
      <c r="B513" s="22" t="s">
        <v>419</v>
      </c>
      <c r="C513" s="22" t="s">
        <v>1253</v>
      </c>
      <c r="D513" s="23" t="s">
        <v>4</v>
      </c>
      <c r="E513" s="24">
        <f>VLOOKUP(C513,'[1]2012_2020_Restoration_Priority'!B:D,2,FALSE)</f>
        <v>4</v>
      </c>
      <c r="F513" s="25" t="str">
        <f>VLOOKUP(C513,'[1]2012_2020_Restoration_Priority'!B:D,3,FALSE)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13" s="18" t="str">
        <f>IFERROR( VLOOKUP(A513,'[1]2021_Restoration'!C:L,3,FALSE), "NA")</f>
        <v>NA</v>
      </c>
      <c r="H513" s="19" t="str">
        <f>IFERROR( VLOOKUP(A513,'[1]2021_Restoration'!C:L,10,FALSE), "NA")</f>
        <v>NA</v>
      </c>
      <c r="I513" s="3" t="str">
        <f>IFERROR( VLOOKUP(A513,'[1]2022_Restoration'!A:J,5,FALSE), "NA")</f>
        <v>NA</v>
      </c>
      <c r="J513" s="3" t="str">
        <f>IFERROR( VLOOKUP(A513,'[1]2022_Restoration'!A:L,11,FALSE), "NA")</f>
        <v>NA</v>
      </c>
      <c r="K513" s="20" t="str">
        <f>IFERROR( VLOOKUP(A513,'[1]2022_Restoration'!A:L,6,FALSE), "NA")</f>
        <v>NA</v>
      </c>
    </row>
    <row r="514" spans="1:11" x14ac:dyDescent="0.25">
      <c r="A514" s="21" t="s">
        <v>421</v>
      </c>
      <c r="B514" s="22" t="s">
        <v>422</v>
      </c>
      <c r="C514" s="22" t="s">
        <v>1253</v>
      </c>
      <c r="D514" s="23" t="s">
        <v>4</v>
      </c>
      <c r="E514" s="24">
        <f>VLOOKUP(C514,'[1]2012_2020_Restoration_Priority'!B:D,2,FALSE)</f>
        <v>4</v>
      </c>
      <c r="F514" s="25" t="str">
        <f>VLOOKUP(C514,'[1]2012_2020_Restoration_Priority'!B:D,3,FALSE)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14" s="18" t="str">
        <f>IFERROR( VLOOKUP(A514,'[1]2021_Restoration'!C:L,3,FALSE), "NA")</f>
        <v>NA</v>
      </c>
      <c r="H514" s="19" t="str">
        <f>IFERROR( VLOOKUP(A514,'[1]2021_Restoration'!C:L,10,FALSE), "NA")</f>
        <v>NA</v>
      </c>
      <c r="I514" s="3" t="str">
        <f>IFERROR( VLOOKUP(A514,'[1]2022_Restoration'!A:J,5,FALSE), "NA")</f>
        <v>NA</v>
      </c>
      <c r="J514" s="3" t="str">
        <f>IFERROR( VLOOKUP(A514,'[1]2022_Restoration'!A:L,11,FALSE), "NA")</f>
        <v>NA</v>
      </c>
      <c r="K514" s="20" t="str">
        <f>IFERROR( VLOOKUP(A514,'[1]2022_Restoration'!A:L,6,FALSE), "NA")</f>
        <v>NA</v>
      </c>
    </row>
    <row r="515" spans="1:11" x14ac:dyDescent="0.25">
      <c r="A515" s="21" t="s">
        <v>423</v>
      </c>
      <c r="B515" s="22" t="s">
        <v>422</v>
      </c>
      <c r="C515" s="22" t="s">
        <v>1253</v>
      </c>
      <c r="D515" s="23" t="s">
        <v>4</v>
      </c>
      <c r="E515" s="24">
        <f>VLOOKUP(C515,'[1]2012_2020_Restoration_Priority'!B:D,2,FALSE)</f>
        <v>4</v>
      </c>
      <c r="F515" s="25" t="str">
        <f>VLOOKUP(C515,'[1]2012_2020_Restoration_Priority'!B:D,3,FALSE)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15" s="18" t="str">
        <f>IFERROR( VLOOKUP(A515,'[1]2021_Restoration'!C:L,3,FALSE), "NA")</f>
        <v>NA</v>
      </c>
      <c r="H515" s="19" t="str">
        <f>IFERROR( VLOOKUP(A515,'[1]2021_Restoration'!C:L,10,FALSE), "NA")</f>
        <v>NA</v>
      </c>
      <c r="I515" s="3" t="str">
        <f>IFERROR( VLOOKUP(A515,'[1]2022_Restoration'!A:J,5,FALSE), "NA")</f>
        <v>NA</v>
      </c>
      <c r="J515" s="3" t="str">
        <f>IFERROR( VLOOKUP(A515,'[1]2022_Restoration'!A:L,11,FALSE), "NA")</f>
        <v>NA</v>
      </c>
      <c r="K515" s="20" t="str">
        <f>IFERROR( VLOOKUP(A515,'[1]2022_Restoration'!A:L,6,FALSE), "NA")</f>
        <v>NA</v>
      </c>
    </row>
    <row r="516" spans="1:11" x14ac:dyDescent="0.25">
      <c r="A516" s="21" t="s">
        <v>424</v>
      </c>
      <c r="B516" s="22" t="s">
        <v>422</v>
      </c>
      <c r="C516" s="22" t="s">
        <v>1253</v>
      </c>
      <c r="D516" s="23" t="s">
        <v>4</v>
      </c>
      <c r="E516" s="24">
        <f>VLOOKUP(C516,'[1]2012_2020_Restoration_Priority'!B:D,2,FALSE)</f>
        <v>4</v>
      </c>
      <c r="F516" s="25" t="str">
        <f>VLOOKUP(C516,'[1]2012_2020_Restoration_Priority'!B:D,3,FALSE)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16" s="18" t="str">
        <f>IFERROR( VLOOKUP(A516,'[1]2021_Restoration'!C:L,3,FALSE), "NA")</f>
        <v>NA</v>
      </c>
      <c r="H516" s="19" t="str">
        <f>IFERROR( VLOOKUP(A516,'[1]2021_Restoration'!C:L,10,FALSE), "NA")</f>
        <v>NA</v>
      </c>
      <c r="I516" s="3" t="str">
        <f>IFERROR( VLOOKUP(A516,'[1]2022_Restoration'!A:J,5,FALSE), "NA")</f>
        <v>NA</v>
      </c>
      <c r="J516" s="3" t="str">
        <f>IFERROR( VLOOKUP(A516,'[1]2022_Restoration'!A:L,11,FALSE), "NA")</f>
        <v>NA</v>
      </c>
      <c r="K516" s="20" t="str">
        <f>IFERROR( VLOOKUP(A516,'[1]2022_Restoration'!A:L,6,FALSE), "NA")</f>
        <v>NA</v>
      </c>
    </row>
    <row r="517" spans="1:11" x14ac:dyDescent="0.25">
      <c r="A517" s="21" t="s">
        <v>427</v>
      </c>
      <c r="B517" s="22" t="s">
        <v>428</v>
      </c>
      <c r="C517" s="22" t="s">
        <v>1253</v>
      </c>
      <c r="D517" s="23" t="s">
        <v>4</v>
      </c>
      <c r="E517" s="24">
        <f>VLOOKUP(C517,'[1]2012_2020_Restoration_Priority'!B:D,2,FALSE)</f>
        <v>4</v>
      </c>
      <c r="F517" s="25" t="str">
        <f>VLOOKUP(C517,'[1]2012_2020_Restoration_Priority'!B:D,3,FALSE)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17" s="18" t="str">
        <f>IFERROR( VLOOKUP(A517,'[1]2021_Restoration'!C:L,3,FALSE), "NA")</f>
        <v>NA</v>
      </c>
      <c r="H517" s="19" t="str">
        <f>IFERROR( VLOOKUP(A517,'[1]2021_Restoration'!C:L,10,FALSE), "NA")</f>
        <v>NA</v>
      </c>
      <c r="I517" s="3" t="str">
        <f>IFERROR( VLOOKUP(A517,'[1]2022_Restoration'!A:J,5,FALSE), "NA")</f>
        <v>NA</v>
      </c>
      <c r="J517" s="3" t="str">
        <f>IFERROR( VLOOKUP(A517,'[1]2022_Restoration'!A:L,11,FALSE), "NA")</f>
        <v>NA</v>
      </c>
      <c r="K517" s="20" t="str">
        <f>IFERROR( VLOOKUP(A517,'[1]2022_Restoration'!A:L,6,FALSE), "NA")</f>
        <v>NA</v>
      </c>
    </row>
    <row r="518" spans="1:11" x14ac:dyDescent="0.25">
      <c r="A518" s="21" t="s">
        <v>430</v>
      </c>
      <c r="B518" s="22" t="s">
        <v>428</v>
      </c>
      <c r="C518" s="22" t="s">
        <v>1253</v>
      </c>
      <c r="D518" s="23" t="s">
        <v>4</v>
      </c>
      <c r="E518" s="24">
        <f>VLOOKUP(C518,'[1]2012_2020_Restoration_Priority'!B:D,2,FALSE)</f>
        <v>4</v>
      </c>
      <c r="F518" s="25" t="str">
        <f>VLOOKUP(C518,'[1]2012_2020_Restoration_Priority'!B:D,3,FALSE)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18" s="18" t="str">
        <f>IFERROR( VLOOKUP(A518,'[1]2021_Restoration'!C:L,3,FALSE), "NA")</f>
        <v>NA</v>
      </c>
      <c r="H518" s="19" t="str">
        <f>IFERROR( VLOOKUP(A518,'[1]2021_Restoration'!C:L,10,FALSE), "NA")</f>
        <v>NA</v>
      </c>
      <c r="I518" s="3" t="str">
        <f>IFERROR( VLOOKUP(A518,'[1]2022_Restoration'!A:J,5,FALSE), "NA")</f>
        <v>NA</v>
      </c>
      <c r="J518" s="3" t="str">
        <f>IFERROR( VLOOKUP(A518,'[1]2022_Restoration'!A:L,11,FALSE), "NA")</f>
        <v>NA</v>
      </c>
      <c r="K518" s="20" t="str">
        <f>IFERROR( VLOOKUP(A518,'[1]2022_Restoration'!A:L,6,FALSE), "NA")</f>
        <v>NA</v>
      </c>
    </row>
    <row r="519" spans="1:11" x14ac:dyDescent="0.25">
      <c r="A519" s="21" t="s">
        <v>432</v>
      </c>
      <c r="B519" s="22" t="s">
        <v>428</v>
      </c>
      <c r="C519" s="22" t="s">
        <v>1253</v>
      </c>
      <c r="D519" s="23" t="s">
        <v>4</v>
      </c>
      <c r="E519" s="24">
        <f>VLOOKUP(C519,'[1]2012_2020_Restoration_Priority'!B:D,2,FALSE)</f>
        <v>4</v>
      </c>
      <c r="F519" s="25" t="str">
        <f>VLOOKUP(C519,'[1]2012_2020_Restoration_Priority'!B:D,3,FALSE)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19" s="18" t="str">
        <f>IFERROR( VLOOKUP(A519,'[1]2021_Restoration'!C:L,3,FALSE), "NA")</f>
        <v>NA</v>
      </c>
      <c r="H519" s="19" t="str">
        <f>IFERROR( VLOOKUP(A519,'[1]2021_Restoration'!C:L,10,FALSE), "NA")</f>
        <v>NA</v>
      </c>
      <c r="I519" s="3" t="str">
        <f>IFERROR( VLOOKUP(A519,'[1]2022_Restoration'!A:J,5,FALSE), "NA")</f>
        <v>NA</v>
      </c>
      <c r="J519" s="3" t="str">
        <f>IFERROR( VLOOKUP(A519,'[1]2022_Restoration'!A:L,11,FALSE), "NA")</f>
        <v>NA</v>
      </c>
      <c r="K519" s="20" t="str">
        <f>IFERROR( VLOOKUP(A519,'[1]2022_Restoration'!A:L,6,FALSE), "NA")</f>
        <v>NA</v>
      </c>
    </row>
    <row r="520" spans="1:11" x14ac:dyDescent="0.25">
      <c r="A520" s="21" t="s">
        <v>434</v>
      </c>
      <c r="B520" s="22" t="s">
        <v>428</v>
      </c>
      <c r="C520" s="22" t="s">
        <v>1253</v>
      </c>
      <c r="D520" s="23" t="s">
        <v>4</v>
      </c>
      <c r="E520" s="24">
        <f>VLOOKUP(C520,'[1]2012_2020_Restoration_Priority'!B:D,2,FALSE)</f>
        <v>4</v>
      </c>
      <c r="F520" s="25" t="str">
        <f>VLOOKUP(C520,'[1]2012_2020_Restoration_Priority'!B:D,3,FALSE)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20" s="18" t="str">
        <f>IFERROR( VLOOKUP(A520,'[1]2021_Restoration'!C:L,3,FALSE), "NA")</f>
        <v>NA</v>
      </c>
      <c r="H520" s="19" t="str">
        <f>IFERROR( VLOOKUP(A520,'[1]2021_Restoration'!C:L,10,FALSE), "NA")</f>
        <v>NA</v>
      </c>
      <c r="I520" s="3" t="str">
        <f>IFERROR( VLOOKUP(A520,'[1]2022_Restoration'!A:J,5,FALSE), "NA")</f>
        <v>NA</v>
      </c>
      <c r="J520" s="3" t="str">
        <f>IFERROR( VLOOKUP(A520,'[1]2022_Restoration'!A:L,11,FALSE), "NA")</f>
        <v>NA</v>
      </c>
      <c r="K520" s="20" t="str">
        <f>IFERROR( VLOOKUP(A520,'[1]2022_Restoration'!A:L,6,FALSE), "NA")</f>
        <v>NA</v>
      </c>
    </row>
    <row r="521" spans="1:11" x14ac:dyDescent="0.25">
      <c r="A521" s="21" t="s">
        <v>435</v>
      </c>
      <c r="B521" s="22" t="s">
        <v>419</v>
      </c>
      <c r="C521" s="22" t="s">
        <v>1252</v>
      </c>
      <c r="D521" s="23" t="s">
        <v>4</v>
      </c>
      <c r="E521" s="24">
        <f>VLOOKUP(C521,'[1]2012_2020_Restoration_Priority'!B:D,2,FALSE)</f>
        <v>16</v>
      </c>
      <c r="F521" s="25" t="str">
        <f>VLOOKUP(C521,'[1]2012_2020_Restoration_Priority'!B:D,3,FALSE)</f>
        <v xml:space="preserve">1. Protect this high quality habitat
2. Sediment Conditions (Increased Sediment Quantity)
3. Water Quantity (Decreased Water Quantity): Supplement flows from ground water during winter months
4. Water Quality (Temperature): Supplement flows from ground water sources during summer months.
5. Injury and Mortality (Harassment/Poaching): Increased enforcement; Reduce trap avoidance
 </v>
      </c>
      <c r="G521" s="18" t="str">
        <f>IFERROR( VLOOKUP(A521,'[1]2021_Restoration'!C:L,3,FALSE), "NA")</f>
        <v>NA</v>
      </c>
      <c r="H521" s="19" t="str">
        <f>IFERROR( VLOOKUP(A521,'[1]2021_Restoration'!C:L,10,FALSE), "NA")</f>
        <v>NA</v>
      </c>
      <c r="I521" s="3">
        <f>IFERROR( VLOOKUP(A521,'[1]2022_Restoration'!A:J,5,FALSE), "NA")</f>
        <v>2</v>
      </c>
      <c r="J521" s="3" t="str">
        <f>IFERROR( VLOOKUP(A521,'[1]2022_Restoration'!A:L,11,FALSE), "NA")</f>
        <v>Flow- Summer Base Flow,Pool Quantity and Quality,Riparian-Disturbance,Riparian Mean,Temperature- Rearing, Coarse Substrate,Temperature- Adult Holding,Temperature- Rearing</v>
      </c>
      <c r="K521" s="20" t="str">
        <f>IFERROR( VLOOKUP(A521,'[1]2022_Restoration'!A:L,6,FALSE), "NA")</f>
        <v>Steelhead</v>
      </c>
    </row>
    <row r="522" spans="1:11" x14ac:dyDescent="0.25">
      <c r="A522" s="21" t="s">
        <v>436</v>
      </c>
      <c r="B522" s="22" t="s">
        <v>419</v>
      </c>
      <c r="C522" s="22" t="s">
        <v>1252</v>
      </c>
      <c r="D522" s="23" t="s">
        <v>4</v>
      </c>
      <c r="E522" s="24">
        <f>VLOOKUP(C522,'[1]2012_2020_Restoration_Priority'!B:D,2,FALSE)</f>
        <v>16</v>
      </c>
      <c r="F522" s="25" t="str">
        <f>VLOOKUP(C522,'[1]2012_2020_Restoration_Priority'!B:D,3,FALSE)</f>
        <v xml:space="preserve">1. Protect this high quality habitat
2. Sediment Conditions (Increased Sediment Quantity)
3. Water Quantity (Decreased Water Quantity): Supplement flows from ground water during winter months
4. Water Quality (Temperature): Supplement flows from ground water sources during summer months.
5. Injury and Mortality (Harassment/Poaching): Increased enforcement; Reduce trap avoidance
 </v>
      </c>
      <c r="G522" s="18" t="str">
        <f>IFERROR( VLOOKUP(A522,'[1]2021_Restoration'!C:L,3,FALSE), "NA")</f>
        <v>NA</v>
      </c>
      <c r="H522" s="19" t="str">
        <f>IFERROR( VLOOKUP(A522,'[1]2021_Restoration'!C:L,10,FALSE), "NA")</f>
        <v>NA</v>
      </c>
      <c r="I522" s="3">
        <f>IFERROR( VLOOKUP(A522,'[1]2022_Restoration'!A:J,5,FALSE), "NA")</f>
        <v>1</v>
      </c>
      <c r="J522" s="3" t="str">
        <f>IFERROR( VLOOKUP(A522,'[1]2022_Restoration'!A:L,11,FALSE), "NA")</f>
        <v>Flow- Summer Base Flow,Riparian-Disturbance,Riparian Mean,Temperature- Rearing,Temperature- Adult Holding,Food- Food Web Resources,Temperature- Rearing, Coarse Substrate</v>
      </c>
      <c r="K522" s="20" t="str">
        <f>IFERROR( VLOOKUP(A522,'[1]2022_Restoration'!A:L,6,FALSE), "NA")</f>
        <v>Steelhead</v>
      </c>
    </row>
    <row r="523" spans="1:11" x14ac:dyDescent="0.25">
      <c r="A523" s="21" t="s">
        <v>438</v>
      </c>
      <c r="B523" s="22" t="s">
        <v>419</v>
      </c>
      <c r="C523" s="22" t="s">
        <v>1253</v>
      </c>
      <c r="D523" s="23" t="s">
        <v>4</v>
      </c>
      <c r="E523" s="24">
        <f>VLOOKUP(C523,'[1]2012_2020_Restoration_Priority'!B:D,2,FALSE)</f>
        <v>4</v>
      </c>
      <c r="F523" s="25" t="str">
        <f>VLOOKUP(C523,'[1]2012_2020_Restoration_Priority'!B:D,3,FALSE)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23" s="18" t="str">
        <f>IFERROR( VLOOKUP(A523,'[1]2021_Restoration'!C:L,3,FALSE), "NA")</f>
        <v>NA</v>
      </c>
      <c r="H523" s="19" t="str">
        <f>IFERROR( VLOOKUP(A523,'[1]2021_Restoration'!C:L,10,FALSE), "NA")</f>
        <v>NA</v>
      </c>
      <c r="I523" s="3">
        <f>IFERROR( VLOOKUP(A523,'[1]2022_Restoration'!A:J,5,FALSE), "NA")</f>
        <v>1</v>
      </c>
      <c r="J523" s="3" t="str">
        <f>IFERROR( VLOOKUP(A523,'[1]2022_Restoration'!A:L,11,FALSE), "NA")</f>
        <v>Flow- Summer Base Flow,Pool Quantity and Quality,Riparian-Disturbance,Riparian Mean,Temperature- Rearing, Coarse Substrate</v>
      </c>
      <c r="K523" s="20" t="str">
        <f>IFERROR( VLOOKUP(A523,'[1]2022_Restoration'!A:L,6,FALSE), "NA")</f>
        <v>Steelhead</v>
      </c>
    </row>
    <row r="524" spans="1:11" x14ac:dyDescent="0.25">
      <c r="A524" s="21" t="s">
        <v>439</v>
      </c>
      <c r="B524" s="22" t="s">
        <v>419</v>
      </c>
      <c r="C524" s="22" t="s">
        <v>1253</v>
      </c>
      <c r="D524" s="23" t="s">
        <v>4</v>
      </c>
      <c r="E524" s="24">
        <f>VLOOKUP(C524,'[1]2012_2020_Restoration_Priority'!B:D,2,FALSE)</f>
        <v>4</v>
      </c>
      <c r="F524" s="25" t="str">
        <f>VLOOKUP(C524,'[1]2012_2020_Restoration_Priority'!B:D,3,FALSE)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24" s="18" t="str">
        <f>IFERROR( VLOOKUP(A524,'[1]2021_Restoration'!C:L,3,FALSE), "NA")</f>
        <v>NA</v>
      </c>
      <c r="H524" s="19" t="str">
        <f>IFERROR( VLOOKUP(A524,'[1]2021_Restoration'!C:L,10,FALSE), "NA")</f>
        <v>NA</v>
      </c>
      <c r="I524" s="3">
        <f>IFERROR( VLOOKUP(A524,'[1]2022_Restoration'!A:J,5,FALSE), "NA")</f>
        <v>1</v>
      </c>
      <c r="J524" s="3" t="str">
        <f>IFERROR( VLOOKUP(A524,'[1]2022_Restoration'!A:L,11,FALSE), "NA")</f>
        <v>Flow- Summer Base Flow,Riparian-Disturbance,Riparian Mean,Temperature- Rearing, Coarse Substrate,Pool Quantity and Quality,Temperature- Adult Holding,Food- Food Web Resources,Temperature- Rearing</v>
      </c>
      <c r="K524" s="20" t="str">
        <f>IFERROR( VLOOKUP(A524,'[1]2022_Restoration'!A:L,6,FALSE), "NA")</f>
        <v>Steelhead</v>
      </c>
    </row>
    <row r="525" spans="1:11" x14ac:dyDescent="0.25">
      <c r="A525" s="21" t="s">
        <v>440</v>
      </c>
      <c r="B525" s="22" t="s">
        <v>419</v>
      </c>
      <c r="C525" s="22" t="s">
        <v>1253</v>
      </c>
      <c r="D525" s="23" t="s">
        <v>4</v>
      </c>
      <c r="E525" s="24">
        <f>VLOOKUP(C525,'[1]2012_2020_Restoration_Priority'!B:D,2,FALSE)</f>
        <v>4</v>
      </c>
      <c r="F525" s="25" t="str">
        <f>VLOOKUP(C525,'[1]2012_2020_Restoration_Priority'!B:D,3,FALSE)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25" s="18" t="str">
        <f>IFERROR( VLOOKUP(A525,'[1]2021_Restoration'!C:L,3,FALSE), "NA")</f>
        <v>NA</v>
      </c>
      <c r="H525" s="19" t="str">
        <f>IFERROR( VLOOKUP(A525,'[1]2021_Restoration'!C:L,10,FALSE), "NA")</f>
        <v>NA</v>
      </c>
      <c r="I525" s="3">
        <f>IFERROR( VLOOKUP(A525,'[1]2022_Restoration'!A:J,5,FALSE), "NA")</f>
        <v>3</v>
      </c>
      <c r="J525" s="3" t="str">
        <f>IFERROR( VLOOKUP(A525,'[1]2022_Restoration'!A:L,11,FALSE), "NA")</f>
        <v>Flow- Summer Base Flow,Pool Quantity and Quality,Riparian-Disturbance,Riparian Mean,Temperature- Rearing, Coarse Substrate,Food- Food Web Resources</v>
      </c>
      <c r="K525" s="20" t="str">
        <f>IFERROR( VLOOKUP(A525,'[1]2022_Restoration'!A:L,6,FALSE), "NA")</f>
        <v>Steelhead</v>
      </c>
    </row>
    <row r="526" spans="1:11" x14ac:dyDescent="0.25">
      <c r="A526" s="21" t="s">
        <v>442</v>
      </c>
      <c r="B526" s="22" t="s">
        <v>419</v>
      </c>
      <c r="C526" s="22" t="s">
        <v>1253</v>
      </c>
      <c r="D526" s="23" t="s">
        <v>4</v>
      </c>
      <c r="E526" s="24">
        <f>VLOOKUP(C526,'[1]2012_2020_Restoration_Priority'!B:D,2,FALSE)</f>
        <v>4</v>
      </c>
      <c r="F526" s="25" t="str">
        <f>VLOOKUP(C526,'[1]2012_2020_Restoration_Priority'!B:D,3,FALSE)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26" s="18" t="str">
        <f>IFERROR( VLOOKUP(A526,'[1]2021_Restoration'!C:L,3,FALSE), "NA")</f>
        <v>NA</v>
      </c>
      <c r="H526" s="19" t="str">
        <f>IFERROR( VLOOKUP(A526,'[1]2021_Restoration'!C:L,10,FALSE), "NA")</f>
        <v>NA</v>
      </c>
      <c r="I526" s="3">
        <f>IFERROR( VLOOKUP(A526,'[1]2022_Restoration'!A:J,5,FALSE), "NA")</f>
        <v>2</v>
      </c>
      <c r="J526" s="3" t="str">
        <f>IFERROR( VLOOKUP(A526,'[1]2022_Restoration'!A:L,11,FALSE), "NA")</f>
        <v>Flow- Summer Base Flow,Pool Quantity and Quality,Riparian-Disturbance,Riparian Mean,Temperature- Rearing, Coarse Substrate,Food- Food Web Resources</v>
      </c>
      <c r="K526" s="20" t="str">
        <f>IFERROR( VLOOKUP(A526,'[1]2022_Restoration'!A:L,6,FALSE), "NA")</f>
        <v>Steelhead</v>
      </c>
    </row>
    <row r="527" spans="1:11" x14ac:dyDescent="0.25">
      <c r="A527" s="21" t="s">
        <v>444</v>
      </c>
      <c r="B527" s="22" t="s">
        <v>419</v>
      </c>
      <c r="C527" s="22" t="s">
        <v>1253</v>
      </c>
      <c r="D527" s="23" t="s">
        <v>4</v>
      </c>
      <c r="E527" s="24">
        <f>VLOOKUP(C527,'[1]2012_2020_Restoration_Priority'!B:D,2,FALSE)</f>
        <v>4</v>
      </c>
      <c r="F527" s="25" t="str">
        <f>VLOOKUP(C527,'[1]2012_2020_Restoration_Priority'!B:D,3,FALSE)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27" s="18" t="str">
        <f>IFERROR( VLOOKUP(A527,'[1]2021_Restoration'!C:L,3,FALSE), "NA")</f>
        <v>NA</v>
      </c>
      <c r="H527" s="19" t="str">
        <f>IFERROR( VLOOKUP(A527,'[1]2021_Restoration'!C:L,10,FALSE), "NA")</f>
        <v>NA</v>
      </c>
      <c r="I527" s="3">
        <f>IFERROR( VLOOKUP(A527,'[1]2022_Restoration'!A:J,5,FALSE), "NA")</f>
        <v>1</v>
      </c>
      <c r="J527" s="3" t="str">
        <f>IFERROR( VLOOKUP(A527,'[1]2022_Restoration'!A:L,11,FALSE), "NA")</f>
        <v>Flow- Summer Base Flow,Riparian-Disturbance,Riparian Mean,Temperature- Rearing, Coarse Substrate,Pool Quantity and Quality,Food- Food Web Resources</v>
      </c>
      <c r="K527" s="20" t="str">
        <f>IFERROR( VLOOKUP(A527,'[1]2022_Restoration'!A:L,6,FALSE), "NA")</f>
        <v>Steelhead</v>
      </c>
    </row>
    <row r="528" spans="1:11" x14ac:dyDescent="0.25">
      <c r="A528" s="21" t="s">
        <v>445</v>
      </c>
      <c r="B528" s="22" t="s">
        <v>419</v>
      </c>
      <c r="C528" s="22" t="s">
        <v>1253</v>
      </c>
      <c r="D528" s="23" t="s">
        <v>4</v>
      </c>
      <c r="E528" s="24">
        <f>VLOOKUP(C528,'[1]2012_2020_Restoration_Priority'!B:D,2,FALSE)</f>
        <v>4</v>
      </c>
      <c r="F528" s="25" t="str">
        <f>VLOOKUP(C528,'[1]2012_2020_Restoration_Priority'!B:D,3,FALSE)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528" s="18" t="str">
        <f>IFERROR( VLOOKUP(A528,'[1]2021_Restoration'!C:L,3,FALSE), "NA")</f>
        <v>NA</v>
      </c>
      <c r="H528" s="19" t="str">
        <f>IFERROR( VLOOKUP(A528,'[1]2021_Restoration'!C:L,10,FALSE), "NA")</f>
        <v>NA</v>
      </c>
      <c r="I528" s="3">
        <f>IFERROR( VLOOKUP(A528,'[1]2022_Restoration'!A:J,5,FALSE), "NA")</f>
        <v>2</v>
      </c>
      <c r="J528" s="3" t="str">
        <f>IFERROR( VLOOKUP(A528,'[1]2022_Restoration'!A:L,11,FALSE), "NA")</f>
        <v>Flow- Summer Base Flow,Riparian-Disturbance,Riparian Mean,Temperature- Rearing, Coarse Substrate,Food- Food Web Resources</v>
      </c>
      <c r="K528" s="20" t="str">
        <f>IFERROR( VLOOKUP(A528,'[1]2022_Restoration'!A:L,6,FALSE), "NA")</f>
        <v>Steelhead</v>
      </c>
    </row>
    <row r="529" spans="1:11" x14ac:dyDescent="0.25">
      <c r="A529" s="21" t="s">
        <v>1254</v>
      </c>
      <c r="B529" s="22" t="s">
        <v>1255</v>
      </c>
      <c r="C529" s="22" t="s">
        <v>1207</v>
      </c>
      <c r="D529" s="23" t="s">
        <v>66</v>
      </c>
      <c r="E529" s="24" t="str">
        <f>VLOOKUP(C529,'[1]2012_2020_Restoration_Priority'!B:D,2,FALSE)</f>
        <v>Not a priority at this time</v>
      </c>
      <c r="F529" s="25" t="str">
        <f>VLOOKUP(C529,'[1]2012_2020_Restoration_Priority'!B:D,3,FALSE)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529" s="18" t="str">
        <f>IFERROR( VLOOKUP(A529,'[1]2021_Restoration'!C:L,3,FALSE), "NA")</f>
        <v>NA</v>
      </c>
      <c r="H529" s="19" t="str">
        <f>IFERROR( VLOOKUP(A529,'[1]2021_Restoration'!C:L,10,FALSE), "NA")</f>
        <v>NA</v>
      </c>
      <c r="I529" s="3" t="str">
        <f>IFERROR( VLOOKUP(A529,'[1]2022_Restoration'!A:J,5,FALSE), "NA")</f>
        <v>NA</v>
      </c>
      <c r="J529" s="3" t="str">
        <f>IFERROR( VLOOKUP(A529,'[1]2022_Restoration'!A:L,11,FALSE), "NA")</f>
        <v>NA</v>
      </c>
      <c r="K529" s="20" t="str">
        <f>IFERROR( VLOOKUP(A529,'[1]2022_Restoration'!A:L,6,FALSE), "NA")</f>
        <v>NA</v>
      </c>
    </row>
    <row r="530" spans="1:11" x14ac:dyDescent="0.25">
      <c r="A530" s="21" t="s">
        <v>1256</v>
      </c>
      <c r="B530" s="22" t="s">
        <v>104</v>
      </c>
      <c r="C530" s="22" t="s">
        <v>967</v>
      </c>
      <c r="D530" s="23" t="s">
        <v>35</v>
      </c>
      <c r="E530" s="24">
        <f>VLOOKUP(C530,'[1]2012_2020_Restoration_Priority'!B:D,2,FALSE)</f>
        <v>4</v>
      </c>
      <c r="F530" s="25" t="str">
        <f>VLOOKUP(C530,'[1]2012_2020_Restoration_Priority'!B:D,3,FALSE)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530" s="18" t="str">
        <f>IFERROR( VLOOKUP(A530,'[1]2021_Restoration'!C:L,3,FALSE), "NA")</f>
        <v>NA</v>
      </c>
      <c r="H530" s="19" t="str">
        <f>IFERROR( VLOOKUP(A530,'[1]2021_Restoration'!C:L,10,FALSE), "NA")</f>
        <v>NA</v>
      </c>
      <c r="I530" s="3" t="str">
        <f>IFERROR( VLOOKUP(A530,'[1]2022_Restoration'!A:J,5,FALSE), "NA")</f>
        <v>NA</v>
      </c>
      <c r="J530" s="3" t="str">
        <f>IFERROR( VLOOKUP(A530,'[1]2022_Restoration'!A:L,11,FALSE), "NA")</f>
        <v>NA</v>
      </c>
      <c r="K530" s="20" t="str">
        <f>IFERROR( VLOOKUP(A530,'[1]2022_Restoration'!A:L,6,FALSE), "NA")</f>
        <v>NA</v>
      </c>
    </row>
    <row r="531" spans="1:11" x14ac:dyDescent="0.25">
      <c r="A531" s="21" t="s">
        <v>446</v>
      </c>
      <c r="B531" s="22" t="s">
        <v>447</v>
      </c>
      <c r="C531" s="22" t="s">
        <v>987</v>
      </c>
      <c r="D531" s="23" t="s">
        <v>66</v>
      </c>
      <c r="E531" s="24">
        <f>VLOOKUP(C531,'[1]2012_2020_Restoration_Priority'!B:D,2,FALSE)</f>
        <v>4</v>
      </c>
      <c r="F531" s="25" t="str">
        <f>VLOOKUP(C531,'[1]2012_2020_Restoration_Priority'!B:D,3,FALSE)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31" s="18" t="str">
        <f>IFERROR( VLOOKUP(A531,'[1]2021_Restoration'!C:L,3,FALSE), "NA")</f>
        <v>NA</v>
      </c>
      <c r="H531" s="19" t="str">
        <f>IFERROR( VLOOKUP(A531,'[1]2021_Restoration'!C:L,10,FALSE), "NA")</f>
        <v>NA</v>
      </c>
      <c r="I531" s="3" t="str">
        <f>IFERROR( VLOOKUP(A531,'[1]2022_Restoration'!A:J,5,FALSE), "NA")</f>
        <v>NA</v>
      </c>
      <c r="J531" s="3" t="str">
        <f>IFERROR( VLOOKUP(A531,'[1]2022_Restoration'!A:L,11,FALSE), "NA")</f>
        <v>NA</v>
      </c>
      <c r="K531" s="20" t="str">
        <f>IFERROR( VLOOKUP(A531,'[1]2022_Restoration'!A:L,6,FALSE), "NA")</f>
        <v>NA</v>
      </c>
    </row>
    <row r="532" spans="1:11" x14ac:dyDescent="0.25">
      <c r="A532" s="21" t="s">
        <v>450</v>
      </c>
      <c r="B532" s="22" t="s">
        <v>447</v>
      </c>
      <c r="C532" s="22" t="s">
        <v>987</v>
      </c>
      <c r="D532" s="23" t="s">
        <v>66</v>
      </c>
      <c r="E532" s="24">
        <f>VLOOKUP(C532,'[1]2012_2020_Restoration_Priority'!B:D,2,FALSE)</f>
        <v>4</v>
      </c>
      <c r="F532" s="25" t="str">
        <f>VLOOKUP(C532,'[1]2012_2020_Restoration_Priority'!B:D,3,FALSE)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32" s="18" t="str">
        <f>IFERROR( VLOOKUP(A532,'[1]2021_Restoration'!C:L,3,FALSE), "NA")</f>
        <v>NA</v>
      </c>
      <c r="H532" s="19" t="str">
        <f>IFERROR( VLOOKUP(A532,'[1]2021_Restoration'!C:L,10,FALSE), "NA")</f>
        <v>NA</v>
      </c>
      <c r="I532" s="3" t="str">
        <f>IFERROR( VLOOKUP(A532,'[1]2022_Restoration'!A:J,5,FALSE), "NA")</f>
        <v>NA</v>
      </c>
      <c r="J532" s="3" t="str">
        <f>IFERROR( VLOOKUP(A532,'[1]2022_Restoration'!A:L,11,FALSE), "NA")</f>
        <v>NA</v>
      </c>
      <c r="K532" s="20" t="str">
        <f>IFERROR( VLOOKUP(A532,'[1]2022_Restoration'!A:L,6,FALSE), "NA")</f>
        <v>NA</v>
      </c>
    </row>
    <row r="533" spans="1:11" x14ac:dyDescent="0.25">
      <c r="A533" s="21" t="s">
        <v>453</v>
      </c>
      <c r="B533" s="22" t="s">
        <v>447</v>
      </c>
      <c r="C533" s="22" t="s">
        <v>987</v>
      </c>
      <c r="D533" s="23" t="s">
        <v>66</v>
      </c>
      <c r="E533" s="24">
        <f>VLOOKUP(C533,'[1]2012_2020_Restoration_Priority'!B:D,2,FALSE)</f>
        <v>4</v>
      </c>
      <c r="F533" s="25" t="str">
        <f>VLOOKUP(C533,'[1]2012_2020_Restoration_Priority'!B:D,3,FALSE)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33" s="18" t="str">
        <f>IFERROR( VLOOKUP(A533,'[1]2021_Restoration'!C:L,3,FALSE), "NA")</f>
        <v>NA</v>
      </c>
      <c r="H533" s="19" t="str">
        <f>IFERROR( VLOOKUP(A533,'[1]2021_Restoration'!C:L,10,FALSE), "NA")</f>
        <v>NA</v>
      </c>
      <c r="I533" s="3" t="str">
        <f>IFERROR( VLOOKUP(A533,'[1]2022_Restoration'!A:J,5,FALSE), "NA")</f>
        <v>NA</v>
      </c>
      <c r="J533" s="3" t="str">
        <f>IFERROR( VLOOKUP(A533,'[1]2022_Restoration'!A:L,11,FALSE), "NA")</f>
        <v>NA</v>
      </c>
      <c r="K533" s="20" t="str">
        <f>IFERROR( VLOOKUP(A533,'[1]2022_Restoration'!A:L,6,FALSE), "NA")</f>
        <v>NA</v>
      </c>
    </row>
    <row r="534" spans="1:11" x14ac:dyDescent="0.25">
      <c r="A534" s="21" t="s">
        <v>455</v>
      </c>
      <c r="B534" s="22" t="s">
        <v>447</v>
      </c>
      <c r="C534" s="22" t="s">
        <v>987</v>
      </c>
      <c r="D534" s="23" t="s">
        <v>66</v>
      </c>
      <c r="E534" s="24">
        <f>VLOOKUP(C534,'[1]2012_2020_Restoration_Priority'!B:D,2,FALSE)</f>
        <v>4</v>
      </c>
      <c r="F534" s="25" t="str">
        <f>VLOOKUP(C534,'[1]2012_2020_Restoration_Priority'!B:D,3,FALSE)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34" s="18" t="str">
        <f>IFERROR( VLOOKUP(A534,'[1]2021_Restoration'!C:L,3,FALSE), "NA")</f>
        <v>NA</v>
      </c>
      <c r="H534" s="19" t="str">
        <f>IFERROR( VLOOKUP(A534,'[1]2021_Restoration'!C:L,10,FALSE), "NA")</f>
        <v>NA</v>
      </c>
      <c r="I534" s="3" t="str">
        <f>IFERROR( VLOOKUP(A534,'[1]2022_Restoration'!A:J,5,FALSE), "NA")</f>
        <v>NA</v>
      </c>
      <c r="J534" s="3" t="str">
        <f>IFERROR( VLOOKUP(A534,'[1]2022_Restoration'!A:L,11,FALSE), "NA")</f>
        <v>NA</v>
      </c>
      <c r="K534" s="20" t="str">
        <f>IFERROR( VLOOKUP(A534,'[1]2022_Restoration'!A:L,6,FALSE), "NA")</f>
        <v>NA</v>
      </c>
    </row>
    <row r="535" spans="1:11" x14ac:dyDescent="0.25">
      <c r="A535" s="21" t="s">
        <v>456</v>
      </c>
      <c r="B535" s="22" t="s">
        <v>447</v>
      </c>
      <c r="C535" s="22" t="s">
        <v>987</v>
      </c>
      <c r="D535" s="23" t="s">
        <v>66</v>
      </c>
      <c r="E535" s="24">
        <f>VLOOKUP(C535,'[1]2012_2020_Restoration_Priority'!B:D,2,FALSE)</f>
        <v>4</v>
      </c>
      <c r="F535" s="25" t="str">
        <f>VLOOKUP(C535,'[1]2012_2020_Restoration_Priority'!B:D,3,FALSE)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35" s="18" t="str">
        <f>IFERROR( VLOOKUP(A535,'[1]2021_Restoration'!C:L,3,FALSE), "NA")</f>
        <v>NA</v>
      </c>
      <c r="H535" s="19" t="str">
        <f>IFERROR( VLOOKUP(A535,'[1]2021_Restoration'!C:L,10,FALSE), "NA")</f>
        <v>NA</v>
      </c>
      <c r="I535" s="3" t="str">
        <f>IFERROR( VLOOKUP(A535,'[1]2022_Restoration'!A:J,5,FALSE), "NA")</f>
        <v>NA</v>
      </c>
      <c r="J535" s="3" t="str">
        <f>IFERROR( VLOOKUP(A535,'[1]2022_Restoration'!A:L,11,FALSE), "NA")</f>
        <v>NA</v>
      </c>
      <c r="K535" s="20" t="str">
        <f>IFERROR( VLOOKUP(A535,'[1]2022_Restoration'!A:L,6,FALSE), "NA")</f>
        <v>NA</v>
      </c>
    </row>
    <row r="536" spans="1:11" x14ac:dyDescent="0.25">
      <c r="A536" s="21" t="s">
        <v>459</v>
      </c>
      <c r="B536" s="22" t="s">
        <v>447</v>
      </c>
      <c r="C536" s="22" t="s">
        <v>987</v>
      </c>
      <c r="D536" s="23" t="s">
        <v>66</v>
      </c>
      <c r="E536" s="24">
        <f>VLOOKUP(C536,'[1]2012_2020_Restoration_Priority'!B:D,2,FALSE)</f>
        <v>4</v>
      </c>
      <c r="F536" s="25" t="str">
        <f>VLOOKUP(C536,'[1]2012_2020_Restoration_Priority'!B:D,3,FALSE)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36" s="18" t="str">
        <f>IFERROR( VLOOKUP(A536,'[1]2021_Restoration'!C:L,3,FALSE), "NA")</f>
        <v>NA</v>
      </c>
      <c r="H536" s="19" t="str">
        <f>IFERROR( VLOOKUP(A536,'[1]2021_Restoration'!C:L,10,FALSE), "NA")</f>
        <v>NA</v>
      </c>
      <c r="I536" s="3" t="str">
        <f>IFERROR( VLOOKUP(A536,'[1]2022_Restoration'!A:J,5,FALSE), "NA")</f>
        <v>NA</v>
      </c>
      <c r="J536" s="3" t="str">
        <f>IFERROR( VLOOKUP(A536,'[1]2022_Restoration'!A:L,11,FALSE), "NA")</f>
        <v>NA</v>
      </c>
      <c r="K536" s="20" t="str">
        <f>IFERROR( VLOOKUP(A536,'[1]2022_Restoration'!A:L,6,FALSE), "NA")</f>
        <v>NA</v>
      </c>
    </row>
    <row r="537" spans="1:11" x14ac:dyDescent="0.25">
      <c r="A537" s="21" t="s">
        <v>462</v>
      </c>
      <c r="B537" s="22" t="s">
        <v>447</v>
      </c>
      <c r="C537" s="22" t="s">
        <v>987</v>
      </c>
      <c r="D537" s="23" t="s">
        <v>66</v>
      </c>
      <c r="E537" s="24">
        <f>VLOOKUP(C537,'[1]2012_2020_Restoration_Priority'!B:D,2,FALSE)</f>
        <v>4</v>
      </c>
      <c r="F537" s="25" t="str">
        <f>VLOOKUP(C537,'[1]2012_2020_Restoration_Priority'!B:D,3,FALSE)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37" s="18" t="str">
        <f>IFERROR( VLOOKUP(A537,'[1]2021_Restoration'!C:L,3,FALSE), "NA")</f>
        <v>NA</v>
      </c>
      <c r="H537" s="19" t="str">
        <f>IFERROR( VLOOKUP(A537,'[1]2021_Restoration'!C:L,10,FALSE), "NA")</f>
        <v>NA</v>
      </c>
      <c r="I537" s="3" t="str">
        <f>IFERROR( VLOOKUP(A537,'[1]2022_Restoration'!A:J,5,FALSE), "NA")</f>
        <v>NA</v>
      </c>
      <c r="J537" s="3" t="str">
        <f>IFERROR( VLOOKUP(A537,'[1]2022_Restoration'!A:L,11,FALSE), "NA")</f>
        <v>NA</v>
      </c>
      <c r="K537" s="20" t="str">
        <f>IFERROR( VLOOKUP(A537,'[1]2022_Restoration'!A:L,6,FALSE), "NA")</f>
        <v>NA</v>
      </c>
    </row>
    <row r="538" spans="1:11" x14ac:dyDescent="0.25">
      <c r="A538" s="21" t="s">
        <v>465</v>
      </c>
      <c r="B538" s="22" t="s">
        <v>447</v>
      </c>
      <c r="C538" s="22" t="s">
        <v>987</v>
      </c>
      <c r="D538" s="23" t="s">
        <v>66</v>
      </c>
      <c r="E538" s="24">
        <f>VLOOKUP(C538,'[1]2012_2020_Restoration_Priority'!B:D,2,FALSE)</f>
        <v>4</v>
      </c>
      <c r="F538" s="25" t="str">
        <f>VLOOKUP(C538,'[1]2012_2020_Restoration_Priority'!B:D,3,FALSE)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38" s="18" t="str">
        <f>IFERROR( VLOOKUP(A538,'[1]2021_Restoration'!C:L,3,FALSE), "NA")</f>
        <v>NA</v>
      </c>
      <c r="H538" s="19" t="str">
        <f>IFERROR( VLOOKUP(A538,'[1]2021_Restoration'!C:L,10,FALSE), "NA")</f>
        <v>NA</v>
      </c>
      <c r="I538" s="3" t="str">
        <f>IFERROR( VLOOKUP(A538,'[1]2022_Restoration'!A:J,5,FALSE), "NA")</f>
        <v>NA</v>
      </c>
      <c r="J538" s="3" t="str">
        <f>IFERROR( VLOOKUP(A538,'[1]2022_Restoration'!A:L,11,FALSE), "NA")</f>
        <v>NA</v>
      </c>
      <c r="K538" s="20" t="str">
        <f>IFERROR( VLOOKUP(A538,'[1]2022_Restoration'!A:L,6,FALSE), "NA")</f>
        <v>NA</v>
      </c>
    </row>
    <row r="539" spans="1:11" x14ac:dyDescent="0.25">
      <c r="A539" s="21" t="s">
        <v>852</v>
      </c>
      <c r="B539" s="22" t="s">
        <v>749</v>
      </c>
      <c r="C539" s="22" t="s">
        <v>987</v>
      </c>
      <c r="D539" s="23" t="s">
        <v>66</v>
      </c>
      <c r="E539" s="24">
        <f>VLOOKUP(C539,'[1]2012_2020_Restoration_Priority'!B:D,2,FALSE)</f>
        <v>4</v>
      </c>
      <c r="F539" s="25" t="str">
        <f>VLOOKUP(C539,'[1]2012_2020_Restoration_Priority'!B:D,3,FALSE)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39" s="18" t="str">
        <f>IFERROR( VLOOKUP(A539,'[1]2021_Restoration'!C:L,3,FALSE), "NA")</f>
        <v>NA</v>
      </c>
      <c r="H539" s="19" t="str">
        <f>IFERROR( VLOOKUP(A539,'[1]2021_Restoration'!C:L,10,FALSE), "NA")</f>
        <v>NA</v>
      </c>
      <c r="I539" s="3" t="str">
        <f>IFERROR( VLOOKUP(A539,'[1]2022_Restoration'!A:J,5,FALSE), "NA")</f>
        <v>NA</v>
      </c>
      <c r="J539" s="3" t="str">
        <f>IFERROR( VLOOKUP(A539,'[1]2022_Restoration'!A:L,11,FALSE), "NA")</f>
        <v>NA</v>
      </c>
      <c r="K539" s="20" t="str">
        <f>IFERROR( VLOOKUP(A539,'[1]2022_Restoration'!A:L,6,FALSE), "NA")</f>
        <v>NA</v>
      </c>
    </row>
    <row r="540" spans="1:11" x14ac:dyDescent="0.25">
      <c r="A540" s="21" t="s">
        <v>853</v>
      </c>
      <c r="B540" s="22" t="s">
        <v>749</v>
      </c>
      <c r="C540" s="22" t="s">
        <v>987</v>
      </c>
      <c r="D540" s="23" t="s">
        <v>66</v>
      </c>
      <c r="E540" s="24">
        <f>VLOOKUP(C540,'[1]2012_2020_Restoration_Priority'!B:D,2,FALSE)</f>
        <v>4</v>
      </c>
      <c r="F540" s="25" t="str">
        <f>VLOOKUP(C540,'[1]2012_2020_Restoration_Priority'!B:D,3,FALSE)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40" s="18" t="str">
        <f>IFERROR( VLOOKUP(A540,'[1]2021_Restoration'!C:L,3,FALSE), "NA")</f>
        <v>NA</v>
      </c>
      <c r="H540" s="19" t="str">
        <f>IFERROR( VLOOKUP(A540,'[1]2021_Restoration'!C:L,10,FALSE), "NA")</f>
        <v>NA</v>
      </c>
      <c r="I540" s="3" t="str">
        <f>IFERROR( VLOOKUP(A540,'[1]2022_Restoration'!A:J,5,FALSE), "NA")</f>
        <v>NA</v>
      </c>
      <c r="J540" s="3" t="str">
        <f>IFERROR( VLOOKUP(A540,'[1]2022_Restoration'!A:L,11,FALSE), "NA")</f>
        <v>NA</v>
      </c>
      <c r="K540" s="20" t="str">
        <f>IFERROR( VLOOKUP(A540,'[1]2022_Restoration'!A:L,6,FALSE), "NA")</f>
        <v>NA</v>
      </c>
    </row>
    <row r="541" spans="1:11" x14ac:dyDescent="0.25">
      <c r="A541" s="21" t="s">
        <v>854</v>
      </c>
      <c r="B541" s="22" t="s">
        <v>749</v>
      </c>
      <c r="C541" s="22" t="s">
        <v>987</v>
      </c>
      <c r="D541" s="23" t="s">
        <v>66</v>
      </c>
      <c r="E541" s="24">
        <f>VLOOKUP(C541,'[1]2012_2020_Restoration_Priority'!B:D,2,FALSE)</f>
        <v>4</v>
      </c>
      <c r="F541" s="25" t="str">
        <f>VLOOKUP(C541,'[1]2012_2020_Restoration_Priority'!B:D,3,FALSE)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41" s="18" t="str">
        <f>IFERROR( VLOOKUP(A541,'[1]2021_Restoration'!C:L,3,FALSE), "NA")</f>
        <v>NA</v>
      </c>
      <c r="H541" s="19" t="str">
        <f>IFERROR( VLOOKUP(A541,'[1]2021_Restoration'!C:L,10,FALSE), "NA")</f>
        <v>NA</v>
      </c>
      <c r="I541" s="3" t="str">
        <f>IFERROR( VLOOKUP(A541,'[1]2022_Restoration'!A:J,5,FALSE), "NA")</f>
        <v>NA</v>
      </c>
      <c r="J541" s="3" t="str">
        <f>IFERROR( VLOOKUP(A541,'[1]2022_Restoration'!A:L,11,FALSE), "NA")</f>
        <v>NA</v>
      </c>
      <c r="K541" s="20" t="str">
        <f>IFERROR( VLOOKUP(A541,'[1]2022_Restoration'!A:L,6,FALSE), "NA")</f>
        <v>NA</v>
      </c>
    </row>
    <row r="542" spans="1:11" x14ac:dyDescent="0.25">
      <c r="A542" s="21" t="s">
        <v>856</v>
      </c>
      <c r="B542" s="22" t="s">
        <v>749</v>
      </c>
      <c r="C542" s="22" t="s">
        <v>987</v>
      </c>
      <c r="D542" s="23" t="s">
        <v>66</v>
      </c>
      <c r="E542" s="24">
        <f>VLOOKUP(C542,'[1]2012_2020_Restoration_Priority'!B:D,2,FALSE)</f>
        <v>4</v>
      </c>
      <c r="F542" s="25" t="str">
        <f>VLOOKUP(C542,'[1]2012_2020_Restoration_Priority'!B:D,3,FALSE)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42" s="18" t="str">
        <f>IFERROR( VLOOKUP(A542,'[1]2021_Restoration'!C:L,3,FALSE), "NA")</f>
        <v>NA</v>
      </c>
      <c r="H542" s="19" t="str">
        <f>IFERROR( VLOOKUP(A542,'[1]2021_Restoration'!C:L,10,FALSE), "NA")</f>
        <v>NA</v>
      </c>
      <c r="I542" s="3" t="str">
        <f>IFERROR( VLOOKUP(A542,'[1]2022_Restoration'!A:J,5,FALSE), "NA")</f>
        <v>NA</v>
      </c>
      <c r="J542" s="3" t="str">
        <f>IFERROR( VLOOKUP(A542,'[1]2022_Restoration'!A:L,11,FALSE), "NA")</f>
        <v>NA</v>
      </c>
      <c r="K542" s="20" t="str">
        <f>IFERROR( VLOOKUP(A542,'[1]2022_Restoration'!A:L,6,FALSE), "NA")</f>
        <v>NA</v>
      </c>
    </row>
    <row r="543" spans="1:11" x14ac:dyDescent="0.25">
      <c r="A543" s="21" t="s">
        <v>860</v>
      </c>
      <c r="B543" s="22" t="s">
        <v>749</v>
      </c>
      <c r="C543" s="22" t="s">
        <v>987</v>
      </c>
      <c r="D543" s="23" t="s">
        <v>66</v>
      </c>
      <c r="E543" s="24">
        <f>VLOOKUP(C543,'[1]2012_2020_Restoration_Priority'!B:D,2,FALSE)</f>
        <v>4</v>
      </c>
      <c r="F543" s="25" t="str">
        <f>VLOOKUP(C543,'[1]2012_2020_Restoration_Priority'!B:D,3,FALSE)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43" s="18" t="str">
        <f>IFERROR( VLOOKUP(A543,'[1]2021_Restoration'!C:L,3,FALSE), "NA")</f>
        <v>NA</v>
      </c>
      <c r="H543" s="19" t="str">
        <f>IFERROR( VLOOKUP(A543,'[1]2021_Restoration'!C:L,10,FALSE), "NA")</f>
        <v>NA</v>
      </c>
      <c r="I543" s="3" t="str">
        <f>IFERROR( VLOOKUP(A543,'[1]2022_Restoration'!A:J,5,FALSE), "NA")</f>
        <v>NA</v>
      </c>
      <c r="J543" s="3" t="str">
        <f>IFERROR( VLOOKUP(A543,'[1]2022_Restoration'!A:L,11,FALSE), "NA")</f>
        <v>NA</v>
      </c>
      <c r="K543" s="20" t="str">
        <f>IFERROR( VLOOKUP(A543,'[1]2022_Restoration'!A:L,6,FALSE), "NA")</f>
        <v>NA</v>
      </c>
    </row>
    <row r="544" spans="1:11" x14ac:dyDescent="0.25">
      <c r="A544" s="21" t="s">
        <v>861</v>
      </c>
      <c r="B544" s="22" t="s">
        <v>749</v>
      </c>
      <c r="C544" s="22" t="s">
        <v>987</v>
      </c>
      <c r="D544" s="23" t="s">
        <v>66</v>
      </c>
      <c r="E544" s="24">
        <f>VLOOKUP(C544,'[1]2012_2020_Restoration_Priority'!B:D,2,FALSE)</f>
        <v>4</v>
      </c>
      <c r="F544" s="25" t="str">
        <f>VLOOKUP(C544,'[1]2012_2020_Restoration_Priority'!B:D,3,FALSE)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44" s="18" t="str">
        <f>IFERROR( VLOOKUP(A544,'[1]2021_Restoration'!C:L,3,FALSE), "NA")</f>
        <v>NA</v>
      </c>
      <c r="H544" s="19" t="str">
        <f>IFERROR( VLOOKUP(A544,'[1]2021_Restoration'!C:L,10,FALSE), "NA")</f>
        <v>NA</v>
      </c>
      <c r="I544" s="3" t="str">
        <f>IFERROR( VLOOKUP(A544,'[1]2022_Restoration'!A:J,5,FALSE), "NA")</f>
        <v>NA</v>
      </c>
      <c r="J544" s="3" t="str">
        <f>IFERROR( VLOOKUP(A544,'[1]2022_Restoration'!A:L,11,FALSE), "NA")</f>
        <v>NA</v>
      </c>
      <c r="K544" s="20" t="str">
        <f>IFERROR( VLOOKUP(A544,'[1]2022_Restoration'!A:L,6,FALSE), "NA")</f>
        <v>NA</v>
      </c>
    </row>
    <row r="545" spans="1:11" x14ac:dyDescent="0.25">
      <c r="A545" s="21" t="s">
        <v>864</v>
      </c>
      <c r="B545" s="22" t="s">
        <v>749</v>
      </c>
      <c r="C545" s="22" t="s">
        <v>987</v>
      </c>
      <c r="D545" s="23" t="s">
        <v>66</v>
      </c>
      <c r="E545" s="24">
        <f>VLOOKUP(C545,'[1]2012_2020_Restoration_Priority'!B:D,2,FALSE)</f>
        <v>4</v>
      </c>
      <c r="F545" s="25" t="str">
        <f>VLOOKUP(C545,'[1]2012_2020_Restoration_Priority'!B:D,3,FALSE)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45" s="18" t="str">
        <f>IFERROR( VLOOKUP(A545,'[1]2021_Restoration'!C:L,3,FALSE), "NA")</f>
        <v>NA</v>
      </c>
      <c r="H545" s="19" t="str">
        <f>IFERROR( VLOOKUP(A545,'[1]2021_Restoration'!C:L,10,FALSE), "NA")</f>
        <v>NA</v>
      </c>
      <c r="I545" s="3" t="str">
        <f>IFERROR( VLOOKUP(A545,'[1]2022_Restoration'!A:J,5,FALSE), "NA")</f>
        <v>NA</v>
      </c>
      <c r="J545" s="3" t="str">
        <f>IFERROR( VLOOKUP(A545,'[1]2022_Restoration'!A:L,11,FALSE), "NA")</f>
        <v>NA</v>
      </c>
      <c r="K545" s="20" t="str">
        <f>IFERROR( VLOOKUP(A545,'[1]2022_Restoration'!A:L,6,FALSE), "NA")</f>
        <v>NA</v>
      </c>
    </row>
    <row r="546" spans="1:11" x14ac:dyDescent="0.25">
      <c r="A546" s="21" t="s">
        <v>868</v>
      </c>
      <c r="B546" s="22" t="s">
        <v>749</v>
      </c>
      <c r="C546" s="22" t="s">
        <v>987</v>
      </c>
      <c r="D546" s="23" t="s">
        <v>66</v>
      </c>
      <c r="E546" s="24">
        <f>VLOOKUP(C546,'[1]2012_2020_Restoration_Priority'!B:D,2,FALSE)</f>
        <v>4</v>
      </c>
      <c r="F546" s="25" t="str">
        <f>VLOOKUP(C546,'[1]2012_2020_Restoration_Priority'!B:D,3,FALSE)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46" s="18" t="str">
        <f>IFERROR( VLOOKUP(A546,'[1]2021_Restoration'!C:L,3,FALSE), "NA")</f>
        <v>NA</v>
      </c>
      <c r="H546" s="19" t="str">
        <f>IFERROR( VLOOKUP(A546,'[1]2021_Restoration'!C:L,10,FALSE), "NA")</f>
        <v>NA</v>
      </c>
      <c r="I546" s="3" t="str">
        <f>IFERROR( VLOOKUP(A546,'[1]2022_Restoration'!A:J,5,FALSE), "NA")</f>
        <v>NA</v>
      </c>
      <c r="J546" s="3" t="str">
        <f>IFERROR( VLOOKUP(A546,'[1]2022_Restoration'!A:L,11,FALSE), "NA")</f>
        <v>NA</v>
      </c>
      <c r="K546" s="20" t="str">
        <f>IFERROR( VLOOKUP(A546,'[1]2022_Restoration'!A:L,6,FALSE), "NA")</f>
        <v>NA</v>
      </c>
    </row>
    <row r="547" spans="1:11" x14ac:dyDescent="0.25">
      <c r="A547" s="21" t="s">
        <v>870</v>
      </c>
      <c r="B547" s="22" t="s">
        <v>749</v>
      </c>
      <c r="C547" s="22" t="s">
        <v>987</v>
      </c>
      <c r="D547" s="23" t="s">
        <v>66</v>
      </c>
      <c r="E547" s="24">
        <f>VLOOKUP(C547,'[1]2012_2020_Restoration_Priority'!B:D,2,FALSE)</f>
        <v>4</v>
      </c>
      <c r="F547" s="25" t="str">
        <f>VLOOKUP(C547,'[1]2012_2020_Restoration_Priority'!B:D,3,FALSE)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47" s="18" t="str">
        <f>IFERROR( VLOOKUP(A547,'[1]2021_Restoration'!C:L,3,FALSE), "NA")</f>
        <v>NA</v>
      </c>
      <c r="H547" s="19" t="str">
        <f>IFERROR( VLOOKUP(A547,'[1]2021_Restoration'!C:L,10,FALSE), "NA")</f>
        <v>NA</v>
      </c>
      <c r="I547" s="3" t="str">
        <f>IFERROR( VLOOKUP(A547,'[1]2022_Restoration'!A:J,5,FALSE), "NA")</f>
        <v>NA</v>
      </c>
      <c r="J547" s="3" t="str">
        <f>IFERROR( VLOOKUP(A547,'[1]2022_Restoration'!A:L,11,FALSE), "NA")</f>
        <v>NA</v>
      </c>
      <c r="K547" s="20" t="str">
        <f>IFERROR( VLOOKUP(A547,'[1]2022_Restoration'!A:L,6,FALSE), "NA")</f>
        <v>NA</v>
      </c>
    </row>
    <row r="548" spans="1:11" x14ac:dyDescent="0.25">
      <c r="A548" s="21" t="s">
        <v>1257</v>
      </c>
      <c r="B548" s="22" t="s">
        <v>1258</v>
      </c>
      <c r="C548" s="22" t="s">
        <v>932</v>
      </c>
      <c r="D548" s="23" t="s">
        <v>66</v>
      </c>
      <c r="E548" s="24" t="str">
        <f>VLOOKUP(C548,'[1]2012_2020_Restoration_Priority'!B:D,2,FALSE)</f>
        <v>Not a priority at this time</v>
      </c>
      <c r="F548" s="25" t="str">
        <f>VLOOKUP(C548,'[1]2012_2020_Restoration_Priority'!B:D,3,FALSE)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548" s="18" t="str">
        <f>IFERROR( VLOOKUP(A548,'[1]2021_Restoration'!C:L,3,FALSE), "NA")</f>
        <v>NA</v>
      </c>
      <c r="H548" s="19" t="str">
        <f>IFERROR( VLOOKUP(A548,'[1]2021_Restoration'!C:L,10,FALSE), "NA")</f>
        <v>NA</v>
      </c>
      <c r="I548" s="3" t="str">
        <f>IFERROR( VLOOKUP(A548,'[1]2022_Restoration'!A:J,5,FALSE), "NA")</f>
        <v>NA</v>
      </c>
      <c r="J548" s="3" t="str">
        <f>IFERROR( VLOOKUP(A548,'[1]2022_Restoration'!A:L,11,FALSE), "NA")</f>
        <v>NA</v>
      </c>
      <c r="K548" s="20" t="str">
        <f>IFERROR( VLOOKUP(A548,'[1]2022_Restoration'!A:L,6,FALSE), "NA")</f>
        <v>NA</v>
      </c>
    </row>
    <row r="549" spans="1:11" x14ac:dyDescent="0.25">
      <c r="A549" s="21" t="s">
        <v>1259</v>
      </c>
      <c r="B549" s="22" t="s">
        <v>1258</v>
      </c>
      <c r="C549" s="22" t="s">
        <v>932</v>
      </c>
      <c r="D549" s="23" t="s">
        <v>66</v>
      </c>
      <c r="E549" s="24" t="str">
        <f>VLOOKUP(C549,'[1]2012_2020_Restoration_Priority'!B:D,2,FALSE)</f>
        <v>Not a priority at this time</v>
      </c>
      <c r="F549" s="25" t="str">
        <f>VLOOKUP(C549,'[1]2012_2020_Restoration_Priority'!B:D,3,FALSE)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549" s="18" t="str">
        <f>IFERROR( VLOOKUP(A549,'[1]2021_Restoration'!C:L,3,FALSE), "NA")</f>
        <v>NA</v>
      </c>
      <c r="H549" s="19" t="str">
        <f>IFERROR( VLOOKUP(A549,'[1]2021_Restoration'!C:L,10,FALSE), "NA")</f>
        <v>NA</v>
      </c>
      <c r="I549" s="3" t="str">
        <f>IFERROR( VLOOKUP(A549,'[1]2022_Restoration'!A:J,5,FALSE), "NA")</f>
        <v>NA</v>
      </c>
      <c r="J549" s="3" t="str">
        <f>IFERROR( VLOOKUP(A549,'[1]2022_Restoration'!A:L,11,FALSE), "NA")</f>
        <v>NA</v>
      </c>
      <c r="K549" s="20" t="str">
        <f>IFERROR( VLOOKUP(A549,'[1]2022_Restoration'!A:L,6,FALSE), "NA")</f>
        <v>NA</v>
      </c>
    </row>
    <row r="550" spans="1:11" x14ac:dyDescent="0.25">
      <c r="A550" s="21" t="s">
        <v>1260</v>
      </c>
      <c r="B550" s="22" t="s">
        <v>992</v>
      </c>
      <c r="C550" s="22" t="s">
        <v>992</v>
      </c>
      <c r="D550" s="23" t="s">
        <v>35</v>
      </c>
      <c r="E550" s="24" t="str">
        <f>VLOOKUP(C550,'[1]2012_2020_Restoration_Priority'!B:D,2,FALSE)</f>
        <v>Not a priority at this time</v>
      </c>
      <c r="F550" s="25" t="str">
        <f>VLOOKUP(C550,'[1]2012_2020_Restoration_Priority'!B:D,3,FALSE)</f>
        <v xml:space="preserve">1. Sediment Conditions (Increased Sediment Quantity): Road Maintenance (improve drainage on existing forest roads in watershed); Sandy Butte Road Reconstruction; Highway 20: Move Early Winters Campground (lower site) away from the creek and stabilize eroding bank
2. Water Quantity (Decreased Water Quantity): Increase on-farm irrigation efficiency: Increase surface/ground water conversions; Investigate water right acquisition
3. Riparian Condition (Riparian Condition): Restore riparian condition in degraded areas around campgrounds and roads; Improve LWD recruitment and retention.
4. Channel Structure and Form (Bed and Channel Form): Bed and Channel Form- address human features that affect channel form and function, primarily Highway 20 channel restrictions, and MVSTA trail, and USFS campground effects.
5. Food (Altered Primary Productivity): See discussion under Universal Ecological Concerns and Actions. 
6. Habitat Quantity (Anthropogenic Barriers): Replace culvert on Pine Creek  at Highway 20  </v>
      </c>
      <c r="G550" s="18" t="str">
        <f>IFERROR( VLOOKUP(A550,'[1]2021_Restoration'!C:L,3,FALSE), "NA")</f>
        <v>NA</v>
      </c>
      <c r="H550" s="19" t="str">
        <f>IFERROR( VLOOKUP(A550,'[1]2021_Restoration'!C:L,10,FALSE), "NA")</f>
        <v>NA</v>
      </c>
      <c r="I550" s="3" t="str">
        <f>IFERROR( VLOOKUP(A550,'[1]2022_Restoration'!A:J,5,FALSE), "NA")</f>
        <v>NA</v>
      </c>
      <c r="J550" s="3" t="str">
        <f>IFERROR( VLOOKUP(A550,'[1]2022_Restoration'!A:L,11,FALSE), "NA")</f>
        <v>NA</v>
      </c>
      <c r="K550" s="20" t="str">
        <f>IFERROR( VLOOKUP(A550,'[1]2022_Restoration'!A:L,6,FALSE), "NA")</f>
        <v>NA</v>
      </c>
    </row>
    <row r="551" spans="1:11" x14ac:dyDescent="0.25">
      <c r="A551" s="21" t="s">
        <v>1261</v>
      </c>
      <c r="B551" s="22" t="s">
        <v>67</v>
      </c>
      <c r="C551" s="22" t="s">
        <v>932</v>
      </c>
      <c r="D551" s="23" t="s">
        <v>66</v>
      </c>
      <c r="E551" s="24" t="str">
        <f>VLOOKUP(C551,'[1]2012_2020_Restoration_Priority'!B:D,2,FALSE)</f>
        <v>Not a priority at this time</v>
      </c>
      <c r="F551" s="25" t="str">
        <f>VLOOKUP(C551,'[1]2012_2020_Restoration_Priority'!B:D,3,FALSE)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551" s="18" t="str">
        <f>IFERROR( VLOOKUP(A551,'[1]2021_Restoration'!C:L,3,FALSE), "NA")</f>
        <v>NA</v>
      </c>
      <c r="H551" s="19" t="str">
        <f>IFERROR( VLOOKUP(A551,'[1]2021_Restoration'!C:L,10,FALSE), "NA")</f>
        <v>NA</v>
      </c>
      <c r="I551" s="3" t="str">
        <f>IFERROR( VLOOKUP(A551,'[1]2022_Restoration'!A:J,5,FALSE), "NA")</f>
        <v>NA</v>
      </c>
      <c r="J551" s="3" t="str">
        <f>IFERROR( VLOOKUP(A551,'[1]2022_Restoration'!A:L,11,FALSE), "NA")</f>
        <v>NA</v>
      </c>
      <c r="K551" s="20" t="str">
        <f>IFERROR( VLOOKUP(A551,'[1]2022_Restoration'!A:L,6,FALSE), "NA")</f>
        <v>NA</v>
      </c>
    </row>
    <row r="552" spans="1:11" x14ac:dyDescent="0.25">
      <c r="A552" s="21" t="s">
        <v>873</v>
      </c>
      <c r="B552" s="22" t="s">
        <v>507</v>
      </c>
      <c r="C552" s="22" t="s">
        <v>507</v>
      </c>
      <c r="D552" s="23" t="s">
        <v>35</v>
      </c>
      <c r="E552" s="24">
        <f>VLOOKUP(C552,'[1]2012_2020_Restoration_Priority'!B:D,2,FALSE)</f>
        <v>2</v>
      </c>
      <c r="F552" s="25" t="str">
        <f>VLOOKUP(C552,'[1]2012_2020_Restoration_Priority'!B:D,3,FALSE)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552" s="18" t="str">
        <f>IFERROR( VLOOKUP(A552,'[1]2021_Restoration'!C:L,3,FALSE), "NA")</f>
        <v>Flow- Summer Base Flow</v>
      </c>
      <c r="H552" s="19" t="str">
        <f>IFERROR( VLOOKUP(A552,'[1]2021_Restoration'!C:L,10,FALSE), "NA")</f>
        <v>steelhead</v>
      </c>
      <c r="I552" s="3" t="str">
        <f>IFERROR( VLOOKUP(A552,'[1]2022_Restoration'!A:J,5,FALSE), "NA")</f>
        <v>NA</v>
      </c>
      <c r="J552" s="3" t="str">
        <f>IFERROR( VLOOKUP(A552,'[1]2022_Restoration'!A:L,11,FALSE), "NA")</f>
        <v>NA</v>
      </c>
      <c r="K552" s="20" t="str">
        <f>IFERROR( VLOOKUP(A552,'[1]2022_Restoration'!A:L,6,FALSE), "NA")</f>
        <v>NA</v>
      </c>
    </row>
    <row r="553" spans="1:11" x14ac:dyDescent="0.25">
      <c r="A553" s="21" t="s">
        <v>874</v>
      </c>
      <c r="B553" s="22" t="s">
        <v>180</v>
      </c>
      <c r="C553" s="22" t="s">
        <v>970</v>
      </c>
      <c r="D553" s="23" t="s">
        <v>158</v>
      </c>
      <c r="E553" s="24">
        <f>VLOOKUP(C553,'[1]2012_2020_Restoration_Priority'!B:D,2,FALSE)</f>
        <v>1</v>
      </c>
      <c r="F553" s="25" t="str">
        <f>VLOOKUP(C553,'[1]2012_2020_Restoration_Priority'!B:D,3,FALSE)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53" s="18" t="str">
        <f>IFERROR( VLOOKUP(A553,'[1]2021_Restoration'!C:L,3,FALSE), "NA")</f>
        <v>NA</v>
      </c>
      <c r="H553" s="19" t="str">
        <f>IFERROR( VLOOKUP(A553,'[1]2021_Restoration'!C:L,10,FALSE), "NA")</f>
        <v>NA</v>
      </c>
      <c r="I553" s="3" t="str">
        <f>IFERROR( VLOOKUP(A553,'[1]2022_Restoration'!A:J,5,FALSE), "NA")</f>
        <v>NA</v>
      </c>
      <c r="J553" s="3" t="str">
        <f>IFERROR( VLOOKUP(A553,'[1]2022_Restoration'!A:L,11,FALSE), "NA")</f>
        <v>NA</v>
      </c>
      <c r="K553" s="20" t="str">
        <f>IFERROR( VLOOKUP(A553,'[1]2022_Restoration'!A:L,6,FALSE), "NA")</f>
        <v>NA</v>
      </c>
    </row>
    <row r="554" spans="1:11" x14ac:dyDescent="0.25">
      <c r="A554" s="21" t="s">
        <v>1262</v>
      </c>
      <c r="B554" s="22" t="s">
        <v>180</v>
      </c>
      <c r="C554" s="22" t="s">
        <v>970</v>
      </c>
      <c r="D554" s="23" t="s">
        <v>158</v>
      </c>
      <c r="E554" s="24">
        <f>VLOOKUP(C554,'[1]2012_2020_Restoration_Priority'!B:D,2,FALSE)</f>
        <v>1</v>
      </c>
      <c r="F554" s="25" t="str">
        <f>VLOOKUP(C554,'[1]2012_2020_Restoration_Priority'!B:D,3,FALSE)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54" s="18" t="str">
        <f>IFERROR( VLOOKUP(A554,'[1]2021_Restoration'!C:L,3,FALSE), "NA")</f>
        <v>NA</v>
      </c>
      <c r="H554" s="19" t="str">
        <f>IFERROR( VLOOKUP(A554,'[1]2021_Restoration'!C:L,10,FALSE), "NA")</f>
        <v>NA</v>
      </c>
      <c r="I554" s="3" t="str">
        <f>IFERROR( VLOOKUP(A554,'[1]2022_Restoration'!A:J,5,FALSE), "NA")</f>
        <v>NA</v>
      </c>
      <c r="J554" s="3" t="str">
        <f>IFERROR( VLOOKUP(A554,'[1]2022_Restoration'!A:L,11,FALSE), "NA")</f>
        <v>NA</v>
      </c>
      <c r="K554" s="20" t="str">
        <f>IFERROR( VLOOKUP(A554,'[1]2022_Restoration'!A:L,6,FALSE), "NA")</f>
        <v>NA</v>
      </c>
    </row>
    <row r="555" spans="1:11" x14ac:dyDescent="0.25">
      <c r="A555" s="21" t="s">
        <v>1263</v>
      </c>
      <c r="B555" s="22" t="s">
        <v>180</v>
      </c>
      <c r="C555" s="22" t="s">
        <v>970</v>
      </c>
      <c r="D555" s="23" t="s">
        <v>158</v>
      </c>
      <c r="E555" s="24">
        <f>VLOOKUP(C555,'[1]2012_2020_Restoration_Priority'!B:D,2,FALSE)</f>
        <v>1</v>
      </c>
      <c r="F555" s="25" t="str">
        <f>VLOOKUP(C555,'[1]2012_2020_Restoration_Priority'!B:D,3,FALSE)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55" s="18" t="str">
        <f>IFERROR( VLOOKUP(A555,'[1]2021_Restoration'!C:L,3,FALSE), "NA")</f>
        <v>NA</v>
      </c>
      <c r="H555" s="19" t="str">
        <f>IFERROR( VLOOKUP(A555,'[1]2021_Restoration'!C:L,10,FALSE), "NA")</f>
        <v>NA</v>
      </c>
      <c r="I555" s="3" t="str">
        <f>IFERROR( VLOOKUP(A555,'[1]2022_Restoration'!A:J,5,FALSE), "NA")</f>
        <v>NA</v>
      </c>
      <c r="J555" s="3" t="str">
        <f>IFERROR( VLOOKUP(A555,'[1]2022_Restoration'!A:L,11,FALSE), "NA")</f>
        <v>NA</v>
      </c>
      <c r="K555" s="20" t="str">
        <f>IFERROR( VLOOKUP(A555,'[1]2022_Restoration'!A:L,6,FALSE), "NA")</f>
        <v>NA</v>
      </c>
    </row>
    <row r="556" spans="1:11" x14ac:dyDescent="0.25">
      <c r="A556" s="21" t="s">
        <v>1264</v>
      </c>
      <c r="B556" s="22" t="s">
        <v>180</v>
      </c>
      <c r="C556" s="22" t="s">
        <v>970</v>
      </c>
      <c r="D556" s="23" t="s">
        <v>158</v>
      </c>
      <c r="E556" s="24">
        <f>VLOOKUP(C556,'[1]2012_2020_Restoration_Priority'!B:D,2,FALSE)</f>
        <v>1</v>
      </c>
      <c r="F556" s="25" t="str">
        <f>VLOOKUP(C556,'[1]2012_2020_Restoration_Priority'!B:D,3,FALSE)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56" s="18" t="str">
        <f>IFERROR( VLOOKUP(A556,'[1]2021_Restoration'!C:L,3,FALSE), "NA")</f>
        <v>NA</v>
      </c>
      <c r="H556" s="19" t="str">
        <f>IFERROR( VLOOKUP(A556,'[1]2021_Restoration'!C:L,10,FALSE), "NA")</f>
        <v>NA</v>
      </c>
      <c r="I556" s="3" t="str">
        <f>IFERROR( VLOOKUP(A556,'[1]2022_Restoration'!A:J,5,FALSE), "NA")</f>
        <v>NA</v>
      </c>
      <c r="J556" s="3" t="str">
        <f>IFERROR( VLOOKUP(A556,'[1]2022_Restoration'!A:L,11,FALSE), "NA")</f>
        <v>NA</v>
      </c>
      <c r="K556" s="20" t="str">
        <f>IFERROR( VLOOKUP(A556,'[1]2022_Restoration'!A:L,6,FALSE), "NA")</f>
        <v>NA</v>
      </c>
    </row>
    <row r="557" spans="1:11" x14ac:dyDescent="0.25">
      <c r="A557" s="21" t="s">
        <v>1265</v>
      </c>
      <c r="B557" s="22" t="s">
        <v>180</v>
      </c>
      <c r="C557" s="22" t="s">
        <v>970</v>
      </c>
      <c r="D557" s="23" t="s">
        <v>158</v>
      </c>
      <c r="E557" s="24">
        <f>VLOOKUP(C557,'[1]2012_2020_Restoration_Priority'!B:D,2,FALSE)</f>
        <v>1</v>
      </c>
      <c r="F557" s="25" t="str">
        <f>VLOOKUP(C557,'[1]2012_2020_Restoration_Priority'!B:D,3,FALSE)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57" s="18" t="str">
        <f>IFERROR( VLOOKUP(A557,'[1]2021_Restoration'!C:L,3,FALSE), "NA")</f>
        <v>NA</v>
      </c>
      <c r="H557" s="19" t="str">
        <f>IFERROR( VLOOKUP(A557,'[1]2021_Restoration'!C:L,10,FALSE), "NA")</f>
        <v>NA</v>
      </c>
      <c r="I557" s="3" t="str">
        <f>IFERROR( VLOOKUP(A557,'[1]2022_Restoration'!A:J,5,FALSE), "NA")</f>
        <v>NA</v>
      </c>
      <c r="J557" s="3" t="str">
        <f>IFERROR( VLOOKUP(A557,'[1]2022_Restoration'!A:L,11,FALSE), "NA")</f>
        <v>NA</v>
      </c>
      <c r="K557" s="20" t="str">
        <f>IFERROR( VLOOKUP(A557,'[1]2022_Restoration'!A:L,6,FALSE), "NA")</f>
        <v>NA</v>
      </c>
    </row>
    <row r="558" spans="1:11" x14ac:dyDescent="0.25">
      <c r="A558" s="21" t="s">
        <v>1266</v>
      </c>
      <c r="B558" s="22" t="s">
        <v>185</v>
      </c>
      <c r="C558" s="22" t="s">
        <v>970</v>
      </c>
      <c r="D558" s="23" t="s">
        <v>158</v>
      </c>
      <c r="E558" s="24">
        <f>VLOOKUP(C558,'[1]2012_2020_Restoration_Priority'!B:D,2,FALSE)</f>
        <v>1</v>
      </c>
      <c r="F558" s="25" t="str">
        <f>VLOOKUP(C558,'[1]2012_2020_Restoration_Priority'!B:D,3,FALSE)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58" s="18" t="str">
        <f>IFERROR( VLOOKUP(A558,'[1]2021_Restoration'!C:L,3,FALSE), "NA")</f>
        <v>NA</v>
      </c>
      <c r="H558" s="19" t="str">
        <f>IFERROR( VLOOKUP(A558,'[1]2021_Restoration'!C:L,10,FALSE), "NA")</f>
        <v>NA</v>
      </c>
      <c r="I558" s="3" t="str">
        <f>IFERROR( VLOOKUP(A558,'[1]2022_Restoration'!A:J,5,FALSE), "NA")</f>
        <v>NA</v>
      </c>
      <c r="J558" s="3" t="str">
        <f>IFERROR( VLOOKUP(A558,'[1]2022_Restoration'!A:L,11,FALSE), "NA")</f>
        <v>NA</v>
      </c>
      <c r="K558" s="20" t="str">
        <f>IFERROR( VLOOKUP(A558,'[1]2022_Restoration'!A:L,6,FALSE), "NA")</f>
        <v>NA</v>
      </c>
    </row>
    <row r="559" spans="1:11" x14ac:dyDescent="0.25">
      <c r="A559" s="21" t="s">
        <v>1267</v>
      </c>
      <c r="B559" s="22" t="s">
        <v>1067</v>
      </c>
      <c r="C559" s="22" t="s">
        <v>1068</v>
      </c>
      <c r="D559" s="23" t="s">
        <v>66</v>
      </c>
      <c r="E559" s="24">
        <f>VLOOKUP(C559,'[1]2012_2020_Restoration_Priority'!B:D,2,FALSE)</f>
        <v>3</v>
      </c>
      <c r="F559" s="25" t="str">
        <f>VLOOKUP(C559,'[1]2012_2020_Restoration_Priority'!B:D,3,FALSE)</f>
        <v>1. Habitat Quantity (Lasting Natural Barriers): Determine if there was historic passage near at the Snow Creek boulder field.
2. Habitat Quantity (Anthropogenic Barriers): If the barrier near Snow Creek on the Icicle is determined to be anthropogenic, then develop alternatives and provide passage.
3. Water Quantity (Increase Water Quantity): Improved hatchery intake, provide 20 cfs pump back; Water right purchase and lease; Water banking; Conversion of small pumps to wells; Improve irrigation efficiencies
4. Channel Structure and Form (Instream Structural Complexity): Reconnect the original channel to Icicle Creek above the headgate and Dam 5; Restore instream habitat diversity by enhancing large wood recruitment, retention, and complexity where feasible.
5. Injury or Mortality (Mechanical Injury): Develop designs and make Icicle/Leavenworth &amp; LNFH-Cascade screens compliant with current NMFS screen criteria.
6. Riparian Condition (Riparian Condition): Riparian plantings where appropriate from hatchery to the confluence with the Wenatchee River (assuming these are areas that are not producing the large sediment inputs where major stream bank restoration is needed).
7. Sediment Conditions (Increased Sediment Quantity): Restore riparian function and channel migration processes from the LNFH to the confluence with the Wenatchee River; Remove USFS road at Trout Creek.</v>
      </c>
      <c r="G559" s="18" t="str">
        <f>IFERROR( VLOOKUP(A559,'[1]2021_Restoration'!C:L,3,FALSE), "NA")</f>
        <v>NA</v>
      </c>
      <c r="H559" s="19" t="str">
        <f>IFERROR( VLOOKUP(A559,'[1]2021_Restoration'!C:L,10,FALSE), "NA")</f>
        <v>NA</v>
      </c>
      <c r="I559" s="3" t="str">
        <f>IFERROR( VLOOKUP(A559,'[1]2022_Restoration'!A:J,5,FALSE), "NA")</f>
        <v>NA</v>
      </c>
      <c r="J559" s="3" t="str">
        <f>IFERROR( VLOOKUP(A559,'[1]2022_Restoration'!A:L,11,FALSE), "NA")</f>
        <v>NA</v>
      </c>
      <c r="K559" s="20" t="str">
        <f>IFERROR( VLOOKUP(A559,'[1]2022_Restoration'!A:L,6,FALSE), "NA")</f>
        <v>NA</v>
      </c>
    </row>
    <row r="560" spans="1:11" x14ac:dyDescent="0.25">
      <c r="A560" s="21" t="s">
        <v>1268</v>
      </c>
      <c r="B560" s="22" t="s">
        <v>154</v>
      </c>
      <c r="C560" s="22" t="s">
        <v>932</v>
      </c>
      <c r="D560" s="23" t="s">
        <v>66</v>
      </c>
      <c r="E560" s="24" t="str">
        <f>VLOOKUP(C560,'[1]2012_2020_Restoration_Priority'!B:D,2,FALSE)</f>
        <v>Not a priority at this time</v>
      </c>
      <c r="F560" s="25" t="str">
        <f>VLOOKUP(C560,'[1]2012_2020_Restoration_Priority'!B:D,3,FALSE)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560" s="18" t="str">
        <f>IFERROR( VLOOKUP(A560,'[1]2021_Restoration'!C:L,3,FALSE), "NA")</f>
        <v>NA</v>
      </c>
      <c r="H560" s="19" t="str">
        <f>IFERROR( VLOOKUP(A560,'[1]2021_Restoration'!C:L,10,FALSE), "NA")</f>
        <v>NA</v>
      </c>
      <c r="I560" s="3" t="str">
        <f>IFERROR( VLOOKUP(A560,'[1]2022_Restoration'!A:J,5,FALSE), "NA")</f>
        <v>NA</v>
      </c>
      <c r="J560" s="3" t="str">
        <f>IFERROR( VLOOKUP(A560,'[1]2022_Restoration'!A:L,11,FALSE), "NA")</f>
        <v>NA</v>
      </c>
      <c r="K560" s="20" t="str">
        <f>IFERROR( VLOOKUP(A560,'[1]2022_Restoration'!A:L,6,FALSE), "NA")</f>
        <v>NA</v>
      </c>
    </row>
    <row r="561" spans="1:11" x14ac:dyDescent="0.25">
      <c r="A561" s="21" t="s">
        <v>1269</v>
      </c>
      <c r="B561" s="22" t="s">
        <v>761</v>
      </c>
      <c r="C561" s="22" t="s">
        <v>755</v>
      </c>
      <c r="D561" s="23" t="s">
        <v>35</v>
      </c>
      <c r="E561" s="24" t="str">
        <f>VLOOKUP(C561,'[1]2012_2020_Restoration_Priority'!B:D,2,FALSE)</f>
        <v>Not a priority at this time</v>
      </c>
      <c r="F561" s="25" t="str">
        <f>VLOOKUP(C561,'[1]2012_2020_Restoration_Priority'!B:D,3,FALSE)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561" s="18" t="str">
        <f>IFERROR( VLOOKUP(A561,'[1]2021_Restoration'!C:L,3,FALSE), "NA")</f>
        <v>NA</v>
      </c>
      <c r="H561" s="19" t="str">
        <f>IFERROR( VLOOKUP(A561,'[1]2021_Restoration'!C:L,10,FALSE), "NA")</f>
        <v>NA</v>
      </c>
      <c r="I561" s="3" t="str">
        <f>IFERROR( VLOOKUP(A561,'[1]2022_Restoration'!A:J,5,FALSE), "NA")</f>
        <v>NA</v>
      </c>
      <c r="J561" s="3" t="str">
        <f>IFERROR( VLOOKUP(A561,'[1]2022_Restoration'!A:L,11,FALSE), "NA")</f>
        <v>NA</v>
      </c>
      <c r="K561" s="20" t="str">
        <f>IFERROR( VLOOKUP(A561,'[1]2022_Restoration'!A:L,6,FALSE), "NA")</f>
        <v>NA</v>
      </c>
    </row>
    <row r="562" spans="1:11" x14ac:dyDescent="0.25">
      <c r="A562" s="21" t="s">
        <v>1270</v>
      </c>
      <c r="B562" s="22" t="s">
        <v>761</v>
      </c>
      <c r="C562" s="22" t="s">
        <v>755</v>
      </c>
      <c r="D562" s="23" t="s">
        <v>35</v>
      </c>
      <c r="E562" s="24" t="str">
        <f>VLOOKUP(C562,'[1]2012_2020_Restoration_Priority'!B:D,2,FALSE)</f>
        <v>Not a priority at this time</v>
      </c>
      <c r="F562" s="25" t="str">
        <f>VLOOKUP(C562,'[1]2012_2020_Restoration_Priority'!B:D,3,FALSE)</f>
        <v xml:space="preserve">1. Channel Structure and Form (Bed and Channel Form): Fix USFS roads and dikes in lower Gold Creek.
2. Habitat Quantity (Anthropogenic Barriers): Correct fish barriers on USFS in Gold Creek and its tributaries.
3. Peripheral and Transitional Habitats (Floodplain Condition): Fix USFS roads and dikes in lower Gold Creek
4. Riparian Condition (Riparian Condition)
5. Water Quantity (Decreased Water Quantity): Increase stream flow through irrigation practice improvements and water leases/purchases.
6. Species Interactions (Introduced Competitors and Predators): Reduce or eliminate brook trout </v>
      </c>
      <c r="G562" s="18" t="str">
        <f>IFERROR( VLOOKUP(A562,'[1]2021_Restoration'!C:L,3,FALSE), "NA")</f>
        <v>NA</v>
      </c>
      <c r="H562" s="19" t="str">
        <f>IFERROR( VLOOKUP(A562,'[1]2021_Restoration'!C:L,10,FALSE), "NA")</f>
        <v>NA</v>
      </c>
      <c r="I562" s="3" t="str">
        <f>IFERROR( VLOOKUP(A562,'[1]2022_Restoration'!A:J,5,FALSE), "NA")</f>
        <v>NA</v>
      </c>
      <c r="J562" s="3" t="str">
        <f>IFERROR( VLOOKUP(A562,'[1]2022_Restoration'!A:L,11,FALSE), "NA")</f>
        <v>NA</v>
      </c>
      <c r="K562" s="20" t="str">
        <f>IFERROR( VLOOKUP(A562,'[1]2022_Restoration'!A:L,6,FALSE), "NA")</f>
        <v>NA</v>
      </c>
    </row>
    <row r="563" spans="1:11" x14ac:dyDescent="0.25">
      <c r="A563" s="21" t="s">
        <v>1271</v>
      </c>
      <c r="B563" s="22" t="s">
        <v>1272</v>
      </c>
      <c r="C563" s="27" t="s">
        <v>1058</v>
      </c>
      <c r="D563" s="23" t="s">
        <v>66</v>
      </c>
      <c r="E563" s="24" t="str">
        <f>VLOOKUP(C563,'[1]2012_2020_Restoration_Priority'!B:D,2,FALSE)</f>
        <v>Not a priority at this time</v>
      </c>
      <c r="F563" s="25" t="str">
        <f>VLOOKUP(C563,'[1]2012_2020_Restoration_Priority'!B:D,3,FALSE)</f>
        <v>1. Peripheral and Transitional Habitat (Floodplain Condition): Dispersed campgrounds should be addressed; Restore stream channel, floodplain, and riparian vegetation function near the current gravel operation.
2.Sediment Conditions (Increased Sediment Quantity): USFS road maintenance and actions; Decommission roads that are affecting sediment deliver to stream
3.Food (Altered Primary Productivity)
4.Species interaction (Competition)</v>
      </c>
      <c r="G563" s="18" t="str">
        <f>IFERROR( VLOOKUP(A563,'[1]2021_Restoration'!C:L,3,FALSE), "NA")</f>
        <v>NA</v>
      </c>
      <c r="H563" s="19" t="str">
        <f>IFERROR( VLOOKUP(A563,'[1]2021_Restoration'!C:L,10,FALSE), "NA")</f>
        <v>NA</v>
      </c>
      <c r="I563" s="3" t="str">
        <f>IFERROR( VLOOKUP(A563,'[1]2022_Restoration'!A:J,5,FALSE), "NA")</f>
        <v>NA</v>
      </c>
      <c r="J563" s="3" t="str">
        <f>IFERROR( VLOOKUP(A563,'[1]2022_Restoration'!A:L,11,FALSE), "NA")</f>
        <v>NA</v>
      </c>
      <c r="K563" s="20" t="str">
        <f>IFERROR( VLOOKUP(A563,'[1]2022_Restoration'!A:L,6,FALSE), "NA")</f>
        <v>NA</v>
      </c>
    </row>
    <row r="564" spans="1:11" x14ac:dyDescent="0.25">
      <c r="A564" s="21" t="s">
        <v>1273</v>
      </c>
      <c r="B564" s="22" t="s">
        <v>545</v>
      </c>
      <c r="C564" s="22" t="s">
        <v>545</v>
      </c>
      <c r="D564" s="23" t="s">
        <v>35</v>
      </c>
      <c r="E564" s="24" t="str">
        <f>VLOOKUP(C564,'[1]2012_2020_Restoration_Priority'!B:D,2,FALSE)</f>
        <v>Not a priority at this time</v>
      </c>
      <c r="F564" s="25" t="str">
        <f>VLOOKUP(C564,'[1]2012_2020_Restoration_Priority'!B:D,3,FALSE)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564" s="18" t="str">
        <f>IFERROR( VLOOKUP(A564,'[1]2021_Restoration'!C:L,3,FALSE), "NA")</f>
        <v>NA</v>
      </c>
      <c r="H564" s="19" t="str">
        <f>IFERROR( VLOOKUP(A564,'[1]2021_Restoration'!C:L,10,FALSE), "NA")</f>
        <v>NA</v>
      </c>
      <c r="I564" s="3" t="str">
        <f>IFERROR( VLOOKUP(A564,'[1]2022_Restoration'!A:J,5,FALSE), "NA")</f>
        <v>NA</v>
      </c>
      <c r="J564" s="3" t="str">
        <f>IFERROR( VLOOKUP(A564,'[1]2022_Restoration'!A:L,11,FALSE), "NA")</f>
        <v>NA</v>
      </c>
      <c r="K564" s="20" t="str">
        <f>IFERROR( VLOOKUP(A564,'[1]2022_Restoration'!A:L,6,FALSE), "NA")</f>
        <v>NA</v>
      </c>
    </row>
    <row r="565" spans="1:11" x14ac:dyDescent="0.25">
      <c r="A565" s="21" t="s">
        <v>875</v>
      </c>
      <c r="B565" s="22" t="s">
        <v>876</v>
      </c>
      <c r="C565" s="22" t="s">
        <v>970</v>
      </c>
      <c r="D565" s="23" t="s">
        <v>158</v>
      </c>
      <c r="E565" s="24">
        <f>VLOOKUP(C565,'[1]2012_2020_Restoration_Priority'!B:D,2,FALSE)</f>
        <v>1</v>
      </c>
      <c r="F565" s="25" t="str">
        <f>VLOOKUP(C565,'[1]2012_2020_Restoration_Priority'!B:D,3,FALSE)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65" s="18" t="str">
        <f>IFERROR( VLOOKUP(A565,'[1]2021_Restoration'!C:L,3,FALSE), "NA")</f>
        <v>NA</v>
      </c>
      <c r="H565" s="19" t="str">
        <f>IFERROR( VLOOKUP(A565,'[1]2021_Restoration'!C:L,10,FALSE), "NA")</f>
        <v>NA</v>
      </c>
      <c r="I565" s="3" t="str">
        <f>IFERROR( VLOOKUP(A565,'[1]2022_Restoration'!A:J,5,FALSE), "NA")</f>
        <v>NA</v>
      </c>
      <c r="J565" s="3" t="str">
        <f>IFERROR( VLOOKUP(A565,'[1]2022_Restoration'!A:L,11,FALSE), "NA")</f>
        <v>NA</v>
      </c>
      <c r="K565" s="20" t="str">
        <f>IFERROR( VLOOKUP(A565,'[1]2022_Restoration'!A:L,6,FALSE), "NA")</f>
        <v>NA</v>
      </c>
    </row>
    <row r="566" spans="1:11" x14ac:dyDescent="0.25">
      <c r="A566" s="21" t="s">
        <v>877</v>
      </c>
      <c r="B566" s="22" t="s">
        <v>876</v>
      </c>
      <c r="C566" s="22" t="s">
        <v>970</v>
      </c>
      <c r="D566" s="23" t="s">
        <v>158</v>
      </c>
      <c r="E566" s="24">
        <f>VLOOKUP(C566,'[1]2012_2020_Restoration_Priority'!B:D,2,FALSE)</f>
        <v>1</v>
      </c>
      <c r="F566" s="25" t="str">
        <f>VLOOKUP(C566,'[1]2012_2020_Restoration_Priority'!B:D,3,FALSE)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66" s="18" t="str">
        <f>IFERROR( VLOOKUP(A566,'[1]2021_Restoration'!C:L,3,FALSE), "NA")</f>
        <v>NA</v>
      </c>
      <c r="H566" s="19" t="str">
        <f>IFERROR( VLOOKUP(A566,'[1]2021_Restoration'!C:L,10,FALSE), "NA")</f>
        <v>NA</v>
      </c>
      <c r="I566" s="3" t="str">
        <f>IFERROR( VLOOKUP(A566,'[1]2022_Restoration'!A:J,5,FALSE), "NA")</f>
        <v>NA</v>
      </c>
      <c r="J566" s="3" t="str">
        <f>IFERROR( VLOOKUP(A566,'[1]2022_Restoration'!A:L,11,FALSE), "NA")</f>
        <v>NA</v>
      </c>
      <c r="K566" s="20" t="str">
        <f>IFERROR( VLOOKUP(A566,'[1]2022_Restoration'!A:L,6,FALSE), "NA")</f>
        <v>NA</v>
      </c>
    </row>
    <row r="567" spans="1:11" x14ac:dyDescent="0.25">
      <c r="A567" s="21" t="s">
        <v>878</v>
      </c>
      <c r="B567" s="22" t="s">
        <v>876</v>
      </c>
      <c r="C567" s="22" t="s">
        <v>970</v>
      </c>
      <c r="D567" s="23" t="s">
        <v>158</v>
      </c>
      <c r="E567" s="24">
        <f>VLOOKUP(C567,'[1]2012_2020_Restoration_Priority'!B:D,2,FALSE)</f>
        <v>1</v>
      </c>
      <c r="F567" s="25" t="str">
        <f>VLOOKUP(C567,'[1]2012_2020_Restoration_Priority'!B:D,3,FALSE)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67" s="18" t="str">
        <f>IFERROR( VLOOKUP(A567,'[1]2021_Restoration'!C:L,3,FALSE), "NA")</f>
        <v>NA</v>
      </c>
      <c r="H567" s="19" t="str">
        <f>IFERROR( VLOOKUP(A567,'[1]2021_Restoration'!C:L,10,FALSE), "NA")</f>
        <v>NA</v>
      </c>
      <c r="I567" s="3" t="str">
        <f>IFERROR( VLOOKUP(A567,'[1]2022_Restoration'!A:J,5,FALSE), "NA")</f>
        <v>NA</v>
      </c>
      <c r="J567" s="3" t="str">
        <f>IFERROR( VLOOKUP(A567,'[1]2022_Restoration'!A:L,11,FALSE), "NA")</f>
        <v>NA</v>
      </c>
      <c r="K567" s="20" t="str">
        <f>IFERROR( VLOOKUP(A567,'[1]2022_Restoration'!A:L,6,FALSE), "NA")</f>
        <v>NA</v>
      </c>
    </row>
    <row r="568" spans="1:11" x14ac:dyDescent="0.25">
      <c r="A568" s="21" t="s">
        <v>1274</v>
      </c>
      <c r="B568" s="22" t="s">
        <v>876</v>
      </c>
      <c r="C568" s="22" t="s">
        <v>970</v>
      </c>
      <c r="D568" s="23" t="s">
        <v>158</v>
      </c>
      <c r="E568" s="24">
        <f>VLOOKUP(C568,'[1]2012_2020_Restoration_Priority'!B:D,2,FALSE)</f>
        <v>1</v>
      </c>
      <c r="F568" s="25" t="str">
        <f>VLOOKUP(C568,'[1]2012_2020_Restoration_Priority'!B:D,3,FALSE)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68" s="18" t="str">
        <f>IFERROR( VLOOKUP(A568,'[1]2021_Restoration'!C:L,3,FALSE), "NA")</f>
        <v>NA</v>
      </c>
      <c r="H568" s="19" t="str">
        <f>IFERROR( VLOOKUP(A568,'[1]2021_Restoration'!C:L,10,FALSE), "NA")</f>
        <v>NA</v>
      </c>
      <c r="I568" s="3" t="str">
        <f>IFERROR( VLOOKUP(A568,'[1]2022_Restoration'!A:J,5,FALSE), "NA")</f>
        <v>NA</v>
      </c>
      <c r="J568" s="3" t="str">
        <f>IFERROR( VLOOKUP(A568,'[1]2022_Restoration'!A:L,11,FALSE), "NA")</f>
        <v>NA</v>
      </c>
      <c r="K568" s="20" t="str">
        <f>IFERROR( VLOOKUP(A568,'[1]2022_Restoration'!A:L,6,FALSE), "NA")</f>
        <v>NA</v>
      </c>
    </row>
    <row r="569" spans="1:11" x14ac:dyDescent="0.25">
      <c r="A569" s="21" t="s">
        <v>1275</v>
      </c>
      <c r="B569" s="22" t="s">
        <v>876</v>
      </c>
      <c r="C569" s="22" t="s">
        <v>970</v>
      </c>
      <c r="D569" s="23" t="s">
        <v>158</v>
      </c>
      <c r="E569" s="24">
        <f>VLOOKUP(C569,'[1]2012_2020_Restoration_Priority'!B:D,2,FALSE)</f>
        <v>1</v>
      </c>
      <c r="F569" s="25" t="str">
        <f>VLOOKUP(C569,'[1]2012_2020_Restoration_Priority'!B:D,3,FALSE)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69" s="18" t="str">
        <f>IFERROR( VLOOKUP(A569,'[1]2021_Restoration'!C:L,3,FALSE), "NA")</f>
        <v>NA</v>
      </c>
      <c r="H569" s="19" t="str">
        <f>IFERROR( VLOOKUP(A569,'[1]2021_Restoration'!C:L,10,FALSE), "NA")</f>
        <v>NA</v>
      </c>
      <c r="I569" s="3" t="str">
        <f>IFERROR( VLOOKUP(A569,'[1]2022_Restoration'!A:J,5,FALSE), "NA")</f>
        <v>NA</v>
      </c>
      <c r="J569" s="3" t="str">
        <f>IFERROR( VLOOKUP(A569,'[1]2022_Restoration'!A:L,11,FALSE), "NA")</f>
        <v>NA</v>
      </c>
      <c r="K569" s="20" t="str">
        <f>IFERROR( VLOOKUP(A569,'[1]2022_Restoration'!A:L,6,FALSE), "NA")</f>
        <v>NA</v>
      </c>
    </row>
    <row r="570" spans="1:11" x14ac:dyDescent="0.25">
      <c r="A570" s="21" t="s">
        <v>1276</v>
      </c>
      <c r="B570" s="22" t="s">
        <v>876</v>
      </c>
      <c r="C570" s="22" t="s">
        <v>970</v>
      </c>
      <c r="D570" s="23" t="s">
        <v>158</v>
      </c>
      <c r="E570" s="24">
        <f>VLOOKUP(C570,'[1]2012_2020_Restoration_Priority'!B:D,2,FALSE)</f>
        <v>1</v>
      </c>
      <c r="F570" s="25" t="str">
        <f>VLOOKUP(C570,'[1]2012_2020_Restoration_Priority'!B:D,3,FALSE)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570" s="18" t="str">
        <f>IFERROR( VLOOKUP(A570,'[1]2021_Restoration'!C:L,3,FALSE), "NA")</f>
        <v>NA</v>
      </c>
      <c r="H570" s="19" t="str">
        <f>IFERROR( VLOOKUP(A570,'[1]2021_Restoration'!C:L,10,FALSE), "NA")</f>
        <v>NA</v>
      </c>
      <c r="I570" s="3" t="str">
        <f>IFERROR( VLOOKUP(A570,'[1]2022_Restoration'!A:J,5,FALSE), "NA")</f>
        <v>NA</v>
      </c>
      <c r="J570" s="3" t="str">
        <f>IFERROR( VLOOKUP(A570,'[1]2022_Restoration'!A:L,11,FALSE), "NA")</f>
        <v>NA</v>
      </c>
      <c r="K570" s="20" t="str">
        <f>IFERROR( VLOOKUP(A570,'[1]2022_Restoration'!A:L,6,FALSE), "NA")</f>
        <v>NA</v>
      </c>
    </row>
    <row r="571" spans="1:11" x14ac:dyDescent="0.25">
      <c r="A571" s="21" t="s">
        <v>1277</v>
      </c>
      <c r="B571" s="22" t="s">
        <v>341</v>
      </c>
      <c r="C571" s="22" t="s">
        <v>977</v>
      </c>
      <c r="D571" s="23" t="s">
        <v>66</v>
      </c>
      <c r="E571" s="24">
        <f>VLOOKUP(C571,'[1]2012_2020_Restoration_Priority'!B:D,2,FALSE)</f>
        <v>1</v>
      </c>
      <c r="F571" s="25" t="str">
        <f>VLOOKUP(C571,'[1]2012_2020_Restoration_Priority'!B:D,3,FALSE)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571" s="18" t="str">
        <f>IFERROR( VLOOKUP(A571,'[1]2021_Restoration'!C:L,3,FALSE), "NA")</f>
        <v>NA</v>
      </c>
      <c r="H571" s="19" t="str">
        <f>IFERROR( VLOOKUP(A571,'[1]2021_Restoration'!C:L,10,FALSE), "NA")</f>
        <v>NA</v>
      </c>
      <c r="I571" s="3" t="str">
        <f>IFERROR( VLOOKUP(A571,'[1]2022_Restoration'!A:J,5,FALSE), "NA")</f>
        <v>NA</v>
      </c>
      <c r="J571" s="3" t="str">
        <f>IFERROR( VLOOKUP(A571,'[1]2022_Restoration'!A:L,11,FALSE), "NA")</f>
        <v>NA</v>
      </c>
      <c r="K571" s="20" t="str">
        <f>IFERROR( VLOOKUP(A571,'[1]2022_Restoration'!A:L,6,FALSE), "NA")</f>
        <v>NA</v>
      </c>
    </row>
    <row r="572" spans="1:11" x14ac:dyDescent="0.25">
      <c r="A572" s="21" t="s">
        <v>1278</v>
      </c>
      <c r="B572" s="22" t="s">
        <v>341</v>
      </c>
      <c r="C572" s="22" t="s">
        <v>977</v>
      </c>
      <c r="D572" s="23" t="s">
        <v>66</v>
      </c>
      <c r="E572" s="24">
        <f>VLOOKUP(C572,'[1]2012_2020_Restoration_Priority'!B:D,2,FALSE)</f>
        <v>1</v>
      </c>
      <c r="F572" s="25" t="str">
        <f>VLOOKUP(C572,'[1]2012_2020_Restoration_Priority'!B:D,3,FALSE)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572" s="18" t="str">
        <f>IFERROR( VLOOKUP(A572,'[1]2021_Restoration'!C:L,3,FALSE), "NA")</f>
        <v>NA</v>
      </c>
      <c r="H572" s="19" t="str">
        <f>IFERROR( VLOOKUP(A572,'[1]2021_Restoration'!C:L,10,FALSE), "NA")</f>
        <v>NA</v>
      </c>
      <c r="I572" s="3" t="str">
        <f>IFERROR( VLOOKUP(A572,'[1]2022_Restoration'!A:J,5,FALSE), "NA")</f>
        <v>NA</v>
      </c>
      <c r="J572" s="3" t="str">
        <f>IFERROR( VLOOKUP(A572,'[1]2022_Restoration'!A:L,11,FALSE), "NA")</f>
        <v>NA</v>
      </c>
      <c r="K572" s="20" t="str">
        <f>IFERROR( VLOOKUP(A572,'[1]2022_Restoration'!A:L,6,FALSE), "NA")</f>
        <v>NA</v>
      </c>
    </row>
    <row r="573" spans="1:11" x14ac:dyDescent="0.25">
      <c r="A573" s="21" t="s">
        <v>1279</v>
      </c>
      <c r="B573" s="22" t="s">
        <v>341</v>
      </c>
      <c r="C573" s="22" t="s">
        <v>977</v>
      </c>
      <c r="D573" s="23" t="s">
        <v>66</v>
      </c>
      <c r="E573" s="24">
        <f>VLOOKUP(C573,'[1]2012_2020_Restoration_Priority'!B:D,2,FALSE)</f>
        <v>1</v>
      </c>
      <c r="F573" s="25" t="str">
        <f>VLOOKUP(C573,'[1]2012_2020_Restoration_Priority'!B:D,3,FALSE)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573" s="18" t="str">
        <f>IFERROR( VLOOKUP(A573,'[1]2021_Restoration'!C:L,3,FALSE), "NA")</f>
        <v>NA</v>
      </c>
      <c r="H573" s="19" t="str">
        <f>IFERROR( VLOOKUP(A573,'[1]2021_Restoration'!C:L,10,FALSE), "NA")</f>
        <v>NA</v>
      </c>
      <c r="I573" s="3" t="str">
        <f>IFERROR( VLOOKUP(A573,'[1]2022_Restoration'!A:J,5,FALSE), "NA")</f>
        <v>NA</v>
      </c>
      <c r="J573" s="3" t="str">
        <f>IFERROR( VLOOKUP(A573,'[1]2022_Restoration'!A:L,11,FALSE), "NA")</f>
        <v>NA</v>
      </c>
      <c r="K573" s="20" t="str">
        <f>IFERROR( VLOOKUP(A573,'[1]2022_Restoration'!A:L,6,FALSE), "NA")</f>
        <v>NA</v>
      </c>
    </row>
    <row r="574" spans="1:11" x14ac:dyDescent="0.25">
      <c r="A574" s="21" t="s">
        <v>1280</v>
      </c>
      <c r="B574" s="22" t="s">
        <v>1281</v>
      </c>
      <c r="C574" s="22" t="s">
        <v>1055</v>
      </c>
      <c r="D574" s="23" t="s">
        <v>35</v>
      </c>
      <c r="E574" s="24">
        <f>VLOOKUP(C574,'[1]2012_2020_Restoration_Priority'!B:D,2,FALSE)</f>
        <v>1</v>
      </c>
      <c r="F574" s="25" t="str">
        <f>VLOOKUP(C574,'[1]2012_2020_Restoration_Priority'!B:D,3,FALSE)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574" s="18" t="str">
        <f>IFERROR( VLOOKUP(A574,'[1]2021_Restoration'!C:L,3,FALSE), "NA")</f>
        <v>NA</v>
      </c>
      <c r="H574" s="19" t="str">
        <f>IFERROR( VLOOKUP(A574,'[1]2021_Restoration'!C:L,10,FALSE), "NA")</f>
        <v>NA</v>
      </c>
      <c r="I574" s="3" t="str">
        <f>IFERROR( VLOOKUP(A574,'[1]2022_Restoration'!A:J,5,FALSE), "NA")</f>
        <v>NA</v>
      </c>
      <c r="J574" s="3" t="str">
        <f>IFERROR( VLOOKUP(A574,'[1]2022_Restoration'!A:L,11,FALSE), "NA")</f>
        <v>NA</v>
      </c>
      <c r="K574" s="20" t="str">
        <f>IFERROR( VLOOKUP(A574,'[1]2022_Restoration'!A:L,6,FALSE), "NA")</f>
        <v>NA</v>
      </c>
    </row>
    <row r="575" spans="1:11" x14ac:dyDescent="0.25">
      <c r="A575" s="21" t="s">
        <v>1282</v>
      </c>
      <c r="B575" s="22" t="s">
        <v>1281</v>
      </c>
      <c r="C575" s="22" t="s">
        <v>1055</v>
      </c>
      <c r="D575" s="23" t="s">
        <v>35</v>
      </c>
      <c r="E575" s="24">
        <f>VLOOKUP(C575,'[1]2012_2020_Restoration_Priority'!B:D,2,FALSE)</f>
        <v>1</v>
      </c>
      <c r="F575" s="25" t="str">
        <f>VLOOKUP(C575,'[1]2012_2020_Restoration_Priority'!B:D,3,FALSE)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575" s="18" t="str">
        <f>IFERROR( VLOOKUP(A575,'[1]2021_Restoration'!C:L,3,FALSE), "NA")</f>
        <v>NA</v>
      </c>
      <c r="H575" s="19" t="str">
        <f>IFERROR( VLOOKUP(A575,'[1]2021_Restoration'!C:L,10,FALSE), "NA")</f>
        <v>NA</v>
      </c>
      <c r="I575" s="3" t="str">
        <f>IFERROR( VLOOKUP(A575,'[1]2022_Restoration'!A:J,5,FALSE), "NA")</f>
        <v>NA</v>
      </c>
      <c r="J575" s="3" t="str">
        <f>IFERROR( VLOOKUP(A575,'[1]2022_Restoration'!A:L,11,FALSE), "NA")</f>
        <v>NA</v>
      </c>
      <c r="K575" s="20" t="str">
        <f>IFERROR( VLOOKUP(A575,'[1]2022_Restoration'!A:L,6,FALSE), "NA")</f>
        <v>NA</v>
      </c>
    </row>
    <row r="576" spans="1:11" x14ac:dyDescent="0.25">
      <c r="A576" s="21" t="s">
        <v>1283</v>
      </c>
      <c r="B576" s="22" t="s">
        <v>1007</v>
      </c>
      <c r="C576" s="22" t="s">
        <v>932</v>
      </c>
      <c r="D576" s="23" t="s">
        <v>66</v>
      </c>
      <c r="E576" s="24" t="str">
        <f>VLOOKUP(C576,'[1]2012_2020_Restoration_Priority'!B:D,2,FALSE)</f>
        <v>Not a priority at this time</v>
      </c>
      <c r="F576" s="25" t="str">
        <f>VLOOKUP(C576,'[1]2012_2020_Restoration_Priority'!B:D,3,FALSE)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576" s="18" t="str">
        <f>IFERROR( VLOOKUP(A576,'[1]2021_Restoration'!C:L,3,FALSE), "NA")</f>
        <v>NA</v>
      </c>
      <c r="H576" s="19" t="str">
        <f>IFERROR( VLOOKUP(A576,'[1]2021_Restoration'!C:L,10,FALSE), "NA")</f>
        <v>NA</v>
      </c>
      <c r="I576" s="3" t="str">
        <f>IFERROR( VLOOKUP(A576,'[1]2022_Restoration'!A:J,5,FALSE), "NA")</f>
        <v>NA</v>
      </c>
      <c r="J576" s="3" t="str">
        <f>IFERROR( VLOOKUP(A576,'[1]2022_Restoration'!A:L,11,FALSE), "NA")</f>
        <v>NA</v>
      </c>
      <c r="K576" s="20" t="str">
        <f>IFERROR( VLOOKUP(A576,'[1]2022_Restoration'!A:L,6,FALSE), "NA")</f>
        <v>NA</v>
      </c>
    </row>
    <row r="577" spans="1:11" x14ac:dyDescent="0.25">
      <c r="A577" s="21" t="s">
        <v>1284</v>
      </c>
      <c r="B577" s="22" t="s">
        <v>1285</v>
      </c>
      <c r="C577" s="22" t="s">
        <v>932</v>
      </c>
      <c r="D577" s="23" t="s">
        <v>66</v>
      </c>
      <c r="E577" s="24" t="str">
        <f>VLOOKUP(C577,'[1]2012_2020_Restoration_Priority'!B:D,2,FALSE)</f>
        <v>Not a priority at this time</v>
      </c>
      <c r="F577" s="25" t="str">
        <f>VLOOKUP(C577,'[1]2012_2020_Restoration_Priority'!B:D,3,FALSE)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577" s="18" t="str">
        <f>IFERROR( VLOOKUP(A577,'[1]2021_Restoration'!C:L,3,FALSE), "NA")</f>
        <v>NA</v>
      </c>
      <c r="H577" s="19" t="str">
        <f>IFERROR( VLOOKUP(A577,'[1]2021_Restoration'!C:L,10,FALSE), "NA")</f>
        <v>NA</v>
      </c>
      <c r="I577" s="3" t="str">
        <f>IFERROR( VLOOKUP(A577,'[1]2022_Restoration'!A:J,5,FALSE), "NA")</f>
        <v>NA</v>
      </c>
      <c r="J577" s="3" t="str">
        <f>IFERROR( VLOOKUP(A577,'[1]2022_Restoration'!A:L,11,FALSE), "NA")</f>
        <v>NA</v>
      </c>
      <c r="K577" s="20" t="str">
        <f>IFERROR( VLOOKUP(A577,'[1]2022_Restoration'!A:L,6,FALSE), "NA")</f>
        <v>NA</v>
      </c>
    </row>
    <row r="578" spans="1:11" x14ac:dyDescent="0.25">
      <c r="A578" s="21" t="s">
        <v>1286</v>
      </c>
      <c r="B578" s="22" t="s">
        <v>1285</v>
      </c>
      <c r="C578" s="22" t="s">
        <v>932</v>
      </c>
      <c r="D578" s="23" t="s">
        <v>66</v>
      </c>
      <c r="E578" s="24" t="str">
        <f>VLOOKUP(C578,'[1]2012_2020_Restoration_Priority'!B:D,2,FALSE)</f>
        <v>Not a priority at this time</v>
      </c>
      <c r="F578" s="25" t="str">
        <f>VLOOKUP(C578,'[1]2012_2020_Restoration_Priority'!B:D,3,FALSE)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578" s="18" t="str">
        <f>IFERROR( VLOOKUP(A578,'[1]2021_Restoration'!C:L,3,FALSE), "NA")</f>
        <v>NA</v>
      </c>
      <c r="H578" s="19" t="str">
        <f>IFERROR( VLOOKUP(A578,'[1]2021_Restoration'!C:L,10,FALSE), "NA")</f>
        <v>NA</v>
      </c>
      <c r="I578" s="3" t="str">
        <f>IFERROR( VLOOKUP(A578,'[1]2022_Restoration'!A:J,5,FALSE), "NA")</f>
        <v>NA</v>
      </c>
      <c r="J578" s="3" t="str">
        <f>IFERROR( VLOOKUP(A578,'[1]2022_Restoration'!A:L,11,FALSE), "NA")</f>
        <v>NA</v>
      </c>
      <c r="K578" s="20" t="str">
        <f>IFERROR( VLOOKUP(A578,'[1]2022_Restoration'!A:L,6,FALSE), "NA")</f>
        <v>NA</v>
      </c>
    </row>
    <row r="579" spans="1:11" x14ac:dyDescent="0.25">
      <c r="A579" s="21" t="s">
        <v>1287</v>
      </c>
      <c r="B579" s="22" t="s">
        <v>749</v>
      </c>
      <c r="C579" s="22" t="s">
        <v>987</v>
      </c>
      <c r="D579" s="23" t="s">
        <v>66</v>
      </c>
      <c r="E579" s="24">
        <f>VLOOKUP(C579,'[1]2012_2020_Restoration_Priority'!B:D,2,FALSE)</f>
        <v>4</v>
      </c>
      <c r="F579" s="25" t="str">
        <f>VLOOKUP(C579,'[1]2012_2020_Restoration_Priority'!B:D,3,FALSE)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579" s="18" t="str">
        <f>IFERROR( VLOOKUP(A579,'[1]2021_Restoration'!C:L,3,FALSE), "NA")</f>
        <v>NA</v>
      </c>
      <c r="H579" s="19" t="str">
        <f>IFERROR( VLOOKUP(A579,'[1]2021_Restoration'!C:L,10,FALSE), "NA")</f>
        <v>NA</v>
      </c>
      <c r="I579" s="3" t="str">
        <f>IFERROR( VLOOKUP(A579,'[1]2022_Restoration'!A:J,5,FALSE), "NA")</f>
        <v>NA</v>
      </c>
      <c r="J579" s="3" t="str">
        <f>IFERROR( VLOOKUP(A579,'[1]2022_Restoration'!A:L,11,FALSE), "NA")</f>
        <v>NA</v>
      </c>
      <c r="K579" s="20" t="str">
        <f>IFERROR( VLOOKUP(A579,'[1]2022_Restoration'!A:L,6,FALSE), "NA")</f>
        <v>NA</v>
      </c>
    </row>
    <row r="580" spans="1:11" x14ac:dyDescent="0.25">
      <c r="A580" s="21" t="s">
        <v>467</v>
      </c>
      <c r="B580" s="22" t="s">
        <v>468</v>
      </c>
      <c r="C580" s="22" t="s">
        <v>1288</v>
      </c>
      <c r="D580" s="23" t="s">
        <v>4</v>
      </c>
      <c r="E580" s="24">
        <f>VLOOKUP(C580,'[1]2012_2020_Restoration_Priority'!B:D,2,FALSE)</f>
        <v>7</v>
      </c>
      <c r="F580" s="25" t="str">
        <f>VLOOKUP(C580,'[1]2012_2020_Restoration_Priority'!B:D,3,FALSE)</f>
        <v xml:space="preserve">1. Water Quantity (Decreased Water Quantity): Some has been addressed through collaboration with CCT; Develop better water management to include considerations for fish needs
2. Water Quantity (Altered Flow Timing): Develop better water management to include considerations for fish needs (year-round flow improvements would increase fish production (over winter survival and production in the lower three miles)
3. Food (Altered Prey Species Competition and Diversity)
4. Channel Structure and Form (Bed and Channel Form)
5. Sediment Conditions (Decreased Sediment Quantity): Install instream structures to create pool habitat, modify velocity in localized reaches, develop down-welling sites, and potentially recruit spawning-sized gravel.   
6. Channel Structure and Form (Instream Structural Complexity): Install instream structures to create pool habitat, modify velocity in localized reaches, develop down-welling sites, and potentially recruit spawning-sized gravel.   
 </v>
      </c>
      <c r="G580" s="18" t="str">
        <f>IFERROR( VLOOKUP(A580,'[1]2021_Restoration'!C:L,3,FALSE), "NA")</f>
        <v>NA</v>
      </c>
      <c r="H580" s="19" t="str">
        <f>IFERROR( VLOOKUP(A580,'[1]2021_Restoration'!C:L,10,FALSE), "NA")</f>
        <v>NA</v>
      </c>
      <c r="I580" s="3">
        <f>IFERROR( VLOOKUP(A580,'[1]2022_Restoration'!A:J,5,FALSE), "NA")</f>
        <v>1</v>
      </c>
      <c r="J580" s="3" t="str">
        <f>IFERROR( VLOOKUP(A580,'[1]2022_Restoration'!A:L,11,FALSE), "NA")</f>
        <v>Flow- Summer Base Flow,Pool Quantity and Quality,Riparian-Disturbance,Riparian Mean,Temperature- Rearing, Coarse Substrate</v>
      </c>
      <c r="K580" s="20" t="str">
        <f>IFERROR( VLOOKUP(A580,'[1]2022_Restoration'!A:L,6,FALSE), "NA")</f>
        <v>Steelhead</v>
      </c>
    </row>
    <row r="581" spans="1:11" x14ac:dyDescent="0.25">
      <c r="A581" s="21" t="s">
        <v>469</v>
      </c>
      <c r="B581" s="22" t="s">
        <v>468</v>
      </c>
      <c r="C581" s="22" t="s">
        <v>1289</v>
      </c>
      <c r="D581" s="23" t="s">
        <v>4</v>
      </c>
      <c r="E581" s="24">
        <f>VLOOKUP(C581,'[1]2012_2020_Restoration_Priority'!B:D,2,FALSE)</f>
        <v>1</v>
      </c>
      <c r="F581" s="25" t="str">
        <f>VLOOKUP(C581,'[1]2012_2020_Restoration_Priority'!B:D,3,FALSE)</f>
        <v>1. Protect this high quality habitat
2. Water Quantity (Decreased Water Quantity): Supplement winter flows through releases from Conconully Reservoir.
3. Water Quantity (Altered Flow Timing)
4. Sediment Conditions (Increased Sediment Quantity): Address unstable banks 
5. Channel Structure and Form (Instream Structural Complexity): Install instream structures to create pool habitat, modify velocity in localized reaches, develop down-welling sites, and potentially recruit spawning-sized gravel.   
6. Channel Structure and Form (Bed and Channel Form)
7. Species Interactions (Competition): Reduce non-native competitors (EBT); Reduce rainbow trout introductions into Lake Concunully; Instead of “rainbow trout,” plant non-migrating steelhead instead into lake</v>
      </c>
      <c r="G581" s="18" t="str">
        <f>IFERROR( VLOOKUP(A581,'[1]2021_Restoration'!C:L,3,FALSE), "NA")</f>
        <v>NA</v>
      </c>
      <c r="H581" s="19" t="str">
        <f>IFERROR( VLOOKUP(A581,'[1]2021_Restoration'!C:L,10,FALSE), "NA")</f>
        <v>NA</v>
      </c>
      <c r="I581" s="3">
        <f>IFERROR( VLOOKUP(A581,'[1]2022_Restoration'!A:J,5,FALSE), "NA")</f>
        <v>2</v>
      </c>
      <c r="J581" s="3" t="str">
        <f>IFERROR( VLOOKUP(A581,'[1]2022_Restoration'!A:L,11,FALSE), "NA")</f>
        <v>Flow- Summer Base Flow,Temperature- Rearing, Coarse Substrate,Cover- Wood,Riparian-Disturbance,Riparian Mean,Cover- Wood,Temperature- Adult Holding,Temperature- Rearing</v>
      </c>
      <c r="K581" s="20" t="str">
        <f>IFERROR( VLOOKUP(A581,'[1]2022_Restoration'!A:L,6,FALSE), "NA")</f>
        <v>Steelhead</v>
      </c>
    </row>
    <row r="582" spans="1:11" x14ac:dyDescent="0.25">
      <c r="A582" s="21" t="s">
        <v>879</v>
      </c>
      <c r="B582" s="22" t="s">
        <v>468</v>
      </c>
      <c r="C582" s="22" t="s">
        <v>1289</v>
      </c>
      <c r="D582" s="23" t="s">
        <v>4</v>
      </c>
      <c r="E582" s="24">
        <f>VLOOKUP(C582,'[1]2012_2020_Restoration_Priority'!B:D,2,FALSE)</f>
        <v>1</v>
      </c>
      <c r="F582" s="25" t="str">
        <f>VLOOKUP(C582,'[1]2012_2020_Restoration_Priority'!B:D,3,FALSE)</f>
        <v>1. Protect this high quality habitat
2. Water Quantity (Decreased Water Quantity): Supplement winter flows through releases from Conconully Reservoir.
3. Water Quantity (Altered Flow Timing)
4. Sediment Conditions (Increased Sediment Quantity): Address unstable banks 
5. Channel Structure and Form (Instream Structural Complexity): Install instream structures to create pool habitat, modify velocity in localized reaches, develop down-welling sites, and potentially recruit spawning-sized gravel.   
6. Channel Structure and Form (Bed and Channel Form)
7. Species Interactions (Competition): Reduce non-native competitors (EBT); Reduce rainbow trout introductions into Lake Concunully; Instead of “rainbow trout,” plant non-migrating steelhead instead into lake</v>
      </c>
      <c r="G582" s="18" t="str">
        <f>IFERROR( VLOOKUP(A582,'[1]2021_Restoration'!C:L,3,FALSE), "NA")</f>
        <v>NA</v>
      </c>
      <c r="H582" s="19" t="str">
        <f>IFERROR( VLOOKUP(A582,'[1]2021_Restoration'!C:L,10,FALSE), "NA")</f>
        <v>NA</v>
      </c>
      <c r="I582" s="3">
        <f>IFERROR( VLOOKUP(A582,'[1]2022_Restoration'!A:J,5,FALSE), "NA")</f>
        <v>3</v>
      </c>
      <c r="J582" s="3" t="str">
        <f>IFERROR( VLOOKUP(A582,'[1]2022_Restoration'!A:L,11,FALSE), "NA")</f>
        <v>Food- Food Web Resources, NA</v>
      </c>
      <c r="K582" s="20" t="str">
        <f>IFERROR( VLOOKUP(A582,'[1]2022_Restoration'!A:L,6,FALSE), "NA")</f>
        <v>Steelhead</v>
      </c>
    </row>
    <row r="583" spans="1:11" x14ac:dyDescent="0.25">
      <c r="A583" s="21" t="s">
        <v>880</v>
      </c>
      <c r="B583" s="22" t="s">
        <v>468</v>
      </c>
      <c r="C583" s="22" t="s">
        <v>1289</v>
      </c>
      <c r="D583" s="23" t="s">
        <v>4</v>
      </c>
      <c r="E583" s="24">
        <f>VLOOKUP(C583,'[1]2012_2020_Restoration_Priority'!B:D,2,FALSE)</f>
        <v>1</v>
      </c>
      <c r="F583" s="25" t="str">
        <f>VLOOKUP(C583,'[1]2012_2020_Restoration_Priority'!B:D,3,FALSE)</f>
        <v>1. Protect this high quality habitat
2. Water Quantity (Decreased Water Quantity): Supplement winter flows through releases from Conconully Reservoir.
3. Water Quantity (Altered Flow Timing)
4. Sediment Conditions (Increased Sediment Quantity): Address unstable banks 
5. Channel Structure and Form (Instream Structural Complexity): Install instream structures to create pool habitat, modify velocity in localized reaches, develop down-welling sites, and potentially recruit spawning-sized gravel.   
6. Channel Structure and Form (Bed and Channel Form)
7. Species Interactions (Competition): Reduce non-native competitors (EBT); Reduce rainbow trout introductions into Lake Concunully; Instead of “rainbow trout,” plant non-migrating steelhead instead into lake</v>
      </c>
      <c r="G583" s="18" t="str">
        <f>IFERROR( VLOOKUP(A583,'[1]2021_Restoration'!C:L,3,FALSE), "NA")</f>
        <v>NA</v>
      </c>
      <c r="H583" s="19" t="str">
        <f>IFERROR( VLOOKUP(A583,'[1]2021_Restoration'!C:L,10,FALSE), "NA")</f>
        <v>NA</v>
      </c>
      <c r="I583" s="3">
        <f>IFERROR( VLOOKUP(A583,'[1]2022_Restoration'!A:J,5,FALSE), "NA")</f>
        <v>3</v>
      </c>
      <c r="J583" s="3" t="str">
        <f>IFERROR( VLOOKUP(A583,'[1]2022_Restoration'!A:L,11,FALSE), "NA")</f>
        <v>Cover- Wood,Food- Food Web Resources, NA</v>
      </c>
      <c r="K583" s="20" t="str">
        <f>IFERROR( VLOOKUP(A583,'[1]2022_Restoration'!A:L,6,FALSE), "NA")</f>
        <v>Steelhead</v>
      </c>
    </row>
    <row r="584" spans="1:11" x14ac:dyDescent="0.25">
      <c r="A584" s="21" t="s">
        <v>472</v>
      </c>
      <c r="B584" s="22" t="s">
        <v>468</v>
      </c>
      <c r="C584" s="22" t="s">
        <v>1289</v>
      </c>
      <c r="D584" s="23" t="s">
        <v>4</v>
      </c>
      <c r="E584" s="24">
        <f>VLOOKUP(C584,'[1]2012_2020_Restoration_Priority'!B:D,2,FALSE)</f>
        <v>1</v>
      </c>
      <c r="F584" s="25" t="str">
        <f>VLOOKUP(C584,'[1]2012_2020_Restoration_Priority'!B:D,3,FALSE)</f>
        <v>1. Protect this high quality habitat
2. Water Quantity (Decreased Water Quantity): Supplement winter flows through releases from Conconully Reservoir.
3. Water Quantity (Altered Flow Timing)
4. Sediment Conditions (Increased Sediment Quantity): Address unstable banks 
5. Channel Structure and Form (Instream Structural Complexity): Install instream structures to create pool habitat, modify velocity in localized reaches, develop down-welling sites, and potentially recruit spawning-sized gravel.   
6. Channel Structure and Form (Bed and Channel Form)
7. Species Interactions (Competition): Reduce non-native competitors (EBT); Reduce rainbow trout introductions into Lake Concunully; Instead of “rainbow trout,” plant non-migrating steelhead instead into lake</v>
      </c>
      <c r="G584" s="18" t="str">
        <f>IFERROR( VLOOKUP(A584,'[1]2021_Restoration'!C:L,3,FALSE), "NA")</f>
        <v>NA</v>
      </c>
      <c r="H584" s="19" t="str">
        <f>IFERROR( VLOOKUP(A584,'[1]2021_Restoration'!C:L,10,FALSE), "NA")</f>
        <v>NA</v>
      </c>
      <c r="I584" s="3">
        <f>IFERROR( VLOOKUP(A584,'[1]2022_Restoration'!A:J,5,FALSE), "NA")</f>
        <v>1</v>
      </c>
      <c r="J584" s="3" t="str">
        <f>IFERROR( VLOOKUP(A584,'[1]2022_Restoration'!A:L,11,FALSE), "NA")</f>
        <v xml:space="preserve">Coarse Substrate,Flow- Summer Base Flow,Pool Quantity and Quality,Riparian-Disturbance,Riparian Mean,Temperature- Rearing, </v>
      </c>
      <c r="K584" s="20" t="str">
        <f>IFERROR( VLOOKUP(A584,'[1]2022_Restoration'!A:L,6,FALSE), "NA")</f>
        <v>Steelhead</v>
      </c>
    </row>
    <row r="585" spans="1:11" x14ac:dyDescent="0.25">
      <c r="A585" s="21" t="s">
        <v>884</v>
      </c>
      <c r="B585" s="22" t="s">
        <v>468</v>
      </c>
      <c r="C585" s="22" t="s">
        <v>1288</v>
      </c>
      <c r="D585" s="23" t="s">
        <v>4</v>
      </c>
      <c r="E585" s="24">
        <f>VLOOKUP(C585,'[1]2012_2020_Restoration_Priority'!B:D,2,FALSE)</f>
        <v>7</v>
      </c>
      <c r="F585" s="25" t="str">
        <f>VLOOKUP(C585,'[1]2012_2020_Restoration_Priority'!B:D,3,FALSE)</f>
        <v xml:space="preserve">1. Water Quantity (Decreased Water Quantity): Some has been addressed through collaboration with CCT; Develop better water management to include considerations for fish needs
2. Water Quantity (Altered Flow Timing): Develop better water management to include considerations for fish needs (year-round flow improvements would increase fish production (over winter survival and production in the lower three miles)
3. Food (Altered Prey Species Competition and Diversity)
4. Channel Structure and Form (Bed and Channel Form)
5. Sediment Conditions (Decreased Sediment Quantity): Install instream structures to create pool habitat, modify velocity in localized reaches, develop down-welling sites, and potentially recruit spawning-sized gravel.   
6. Channel Structure and Form (Instream Structural Complexity): Install instream structures to create pool habitat, modify velocity in localized reaches, develop down-welling sites, and potentially recruit spawning-sized gravel.   
 </v>
      </c>
      <c r="G585" s="18" t="str">
        <f>IFERROR( VLOOKUP(A585,'[1]2021_Restoration'!C:L,3,FALSE), "NA")</f>
        <v>NA</v>
      </c>
      <c r="H585" s="19" t="str">
        <f>IFERROR( VLOOKUP(A585,'[1]2021_Restoration'!C:L,10,FALSE), "NA")</f>
        <v>NA</v>
      </c>
      <c r="I585" s="3">
        <f>IFERROR( VLOOKUP(A585,'[1]2022_Restoration'!A:J,5,FALSE), "NA")</f>
        <v>1</v>
      </c>
      <c r="J585" s="3" t="str">
        <f>IFERROR( VLOOKUP(A585,'[1]2022_Restoration'!A:L,11,FALSE), "NA")</f>
        <v>NA, Cover- Wood,Temperature- Adult Holding,Temperature- Rearing</v>
      </c>
      <c r="K585" s="20" t="str">
        <f>IFERROR( VLOOKUP(A585,'[1]2022_Restoration'!A:L,6,FALSE), "NA")</f>
        <v>Steelhead</v>
      </c>
    </row>
    <row r="586" spans="1:11" x14ac:dyDescent="0.25">
      <c r="A586" s="21" t="s">
        <v>474</v>
      </c>
      <c r="B586" s="22" t="s">
        <v>468</v>
      </c>
      <c r="C586" s="22" t="s">
        <v>1288</v>
      </c>
      <c r="D586" s="23" t="s">
        <v>4</v>
      </c>
      <c r="E586" s="24">
        <f>VLOOKUP(C586,'[1]2012_2020_Restoration_Priority'!B:D,2,FALSE)</f>
        <v>7</v>
      </c>
      <c r="F586" s="25" t="str">
        <f>VLOOKUP(C586,'[1]2012_2020_Restoration_Priority'!B:D,3,FALSE)</f>
        <v xml:space="preserve">1. Water Quantity (Decreased Water Quantity): Some has been addressed through collaboration with CCT; Develop better water management to include considerations for fish needs
2. Water Quantity (Altered Flow Timing): Develop better water management to include considerations for fish needs (year-round flow improvements would increase fish production (over winter survival and production in the lower three miles)
3. Food (Altered Prey Species Competition and Diversity)
4. Channel Structure and Form (Bed and Channel Form)
5. Sediment Conditions (Decreased Sediment Quantity): Install instream structures to create pool habitat, modify velocity in localized reaches, develop down-welling sites, and potentially recruit spawning-sized gravel.   
6. Channel Structure and Form (Instream Structural Complexity): Install instream structures to create pool habitat, modify velocity in localized reaches, develop down-welling sites, and potentially recruit spawning-sized gravel.   
 </v>
      </c>
      <c r="G586" s="18" t="str">
        <f>IFERROR( VLOOKUP(A586,'[1]2021_Restoration'!C:L,3,FALSE), "NA")</f>
        <v>NA</v>
      </c>
      <c r="H586" s="19" t="str">
        <f>IFERROR( VLOOKUP(A586,'[1]2021_Restoration'!C:L,10,FALSE), "NA")</f>
        <v>NA</v>
      </c>
      <c r="I586" s="3">
        <f>IFERROR( VLOOKUP(A586,'[1]2022_Restoration'!A:J,5,FALSE), "NA")</f>
        <v>1</v>
      </c>
      <c r="J586" s="3" t="str">
        <f>IFERROR( VLOOKUP(A586,'[1]2022_Restoration'!A:L,11,FALSE), "NA")</f>
        <v>Flow- Summer Base Flow,Riparian-Disturbance,Riparian Mean,Temperature- Rearing,Food- Food Web Resources, Coarse Substrate,Pool Quantity and Quality</v>
      </c>
      <c r="K586" s="20" t="str">
        <f>IFERROR( VLOOKUP(A586,'[1]2022_Restoration'!A:L,6,FALSE), "NA")</f>
        <v>Steelhead</v>
      </c>
    </row>
    <row r="587" spans="1:11" x14ac:dyDescent="0.25">
      <c r="A587" s="21" t="s">
        <v>476</v>
      </c>
      <c r="B587" s="22" t="s">
        <v>468</v>
      </c>
      <c r="C587" s="22" t="s">
        <v>1289</v>
      </c>
      <c r="D587" s="23" t="s">
        <v>4</v>
      </c>
      <c r="E587" s="24">
        <f>VLOOKUP(C587,'[1]2012_2020_Restoration_Priority'!B:D,2,FALSE)</f>
        <v>1</v>
      </c>
      <c r="F587" s="25" t="str">
        <f>VLOOKUP(C587,'[1]2012_2020_Restoration_Priority'!B:D,3,FALSE)</f>
        <v>1. Protect this high quality habitat
2. Water Quantity (Decreased Water Quantity): Supplement winter flows through releases from Conconully Reservoir.
3. Water Quantity (Altered Flow Timing)
4. Sediment Conditions (Increased Sediment Quantity): Address unstable banks 
5. Channel Structure and Form (Instream Structural Complexity): Install instream structures to create pool habitat, modify velocity in localized reaches, develop down-welling sites, and potentially recruit spawning-sized gravel.   
6. Channel Structure and Form (Bed and Channel Form)
7. Species Interactions (Competition): Reduce non-native competitors (EBT); Reduce rainbow trout introductions into Lake Concunully; Instead of “rainbow trout,” plant non-migrating steelhead instead into lake</v>
      </c>
      <c r="G587" s="18" t="str">
        <f>IFERROR( VLOOKUP(A587,'[1]2021_Restoration'!C:L,3,FALSE), "NA")</f>
        <v>NA</v>
      </c>
      <c r="H587" s="19" t="str">
        <f>IFERROR( VLOOKUP(A587,'[1]2021_Restoration'!C:L,10,FALSE), "NA")</f>
        <v>NA</v>
      </c>
      <c r="I587" s="3">
        <f>IFERROR( VLOOKUP(A587,'[1]2022_Restoration'!A:J,5,FALSE), "NA")</f>
        <v>1</v>
      </c>
      <c r="J587" s="3" t="str">
        <f>IFERROR( VLOOKUP(A587,'[1]2022_Restoration'!A:L,11,FALSE), "NA")</f>
        <v>Flow- Summer Base Flow,Riparian-Disturbance,Riparian Mean,Temperature- Rearing, Coarse Substrate,Cover- Wood,Cover- Wood</v>
      </c>
      <c r="K587" s="20" t="str">
        <f>IFERROR( VLOOKUP(A587,'[1]2022_Restoration'!A:L,6,FALSE), "NA")</f>
        <v>Steelhead</v>
      </c>
    </row>
    <row r="588" spans="1:11" x14ac:dyDescent="0.25">
      <c r="A588" s="21" t="s">
        <v>477</v>
      </c>
      <c r="B588" s="22" t="s">
        <v>468</v>
      </c>
      <c r="C588" s="22" t="s">
        <v>1289</v>
      </c>
      <c r="D588" s="23" t="s">
        <v>4</v>
      </c>
      <c r="E588" s="24">
        <f>VLOOKUP(C588,'[1]2012_2020_Restoration_Priority'!B:D,2,FALSE)</f>
        <v>1</v>
      </c>
      <c r="F588" s="25" t="str">
        <f>VLOOKUP(C588,'[1]2012_2020_Restoration_Priority'!B:D,3,FALSE)</f>
        <v>1. Protect this high quality habitat
2. Water Quantity (Decreased Water Quantity): Supplement winter flows through releases from Conconully Reservoir.
3. Water Quantity (Altered Flow Timing)
4. Sediment Conditions (Increased Sediment Quantity): Address unstable banks 
5. Channel Structure and Form (Instream Structural Complexity): Install instream structures to create pool habitat, modify velocity in localized reaches, develop down-welling sites, and potentially recruit spawning-sized gravel.   
6. Channel Structure and Form (Bed and Channel Form)
7. Species Interactions (Competition): Reduce non-native competitors (EBT); Reduce rainbow trout introductions into Lake Concunully; Instead of “rainbow trout,” plant non-migrating steelhead instead into lake</v>
      </c>
      <c r="G588" s="18" t="str">
        <f>IFERROR( VLOOKUP(A588,'[1]2021_Restoration'!C:L,3,FALSE), "NA")</f>
        <v>NA</v>
      </c>
      <c r="H588" s="19" t="str">
        <f>IFERROR( VLOOKUP(A588,'[1]2021_Restoration'!C:L,10,FALSE), "NA")</f>
        <v>NA</v>
      </c>
      <c r="I588" s="3">
        <f>IFERROR( VLOOKUP(A588,'[1]2022_Restoration'!A:J,5,FALSE), "NA")</f>
        <v>2</v>
      </c>
      <c r="J588" s="3" t="str">
        <f>IFERROR( VLOOKUP(A588,'[1]2022_Restoration'!A:L,11,FALSE), "NA")</f>
        <v>Flow- Summer Base Flow,Riparian-Disturbance,Riparian Mean,Temperature- Rearing, Coarse Substrate,Pool Quantity and Quality</v>
      </c>
      <c r="K588" s="20" t="str">
        <f>IFERROR( VLOOKUP(A588,'[1]2022_Restoration'!A:L,6,FALSE), "NA")</f>
        <v>Steelhead</v>
      </c>
    </row>
    <row r="589" spans="1:11" x14ac:dyDescent="0.25">
      <c r="A589" s="21" t="s">
        <v>478</v>
      </c>
      <c r="B589" s="22" t="s">
        <v>468</v>
      </c>
      <c r="C589" s="22" t="s">
        <v>1289</v>
      </c>
      <c r="D589" s="23" t="s">
        <v>4</v>
      </c>
      <c r="E589" s="24">
        <f>VLOOKUP(C589,'[1]2012_2020_Restoration_Priority'!B:D,2,FALSE)</f>
        <v>1</v>
      </c>
      <c r="F589" s="25" t="str">
        <f>VLOOKUP(C589,'[1]2012_2020_Restoration_Priority'!B:D,3,FALSE)</f>
        <v>1. Protect this high quality habitat
2. Water Quantity (Decreased Water Quantity): Supplement winter flows through releases from Conconully Reservoir.
3. Water Quantity (Altered Flow Timing)
4. Sediment Conditions (Increased Sediment Quantity): Address unstable banks 
5. Channel Structure and Form (Instream Structural Complexity): Install instream structures to create pool habitat, modify velocity in localized reaches, develop down-welling sites, and potentially recruit spawning-sized gravel.   
6. Channel Structure and Form (Bed and Channel Form)
7. Species Interactions (Competition): Reduce non-native competitors (EBT); Reduce rainbow trout introductions into Lake Concunully; Instead of “rainbow trout,” plant non-migrating steelhead instead into lake</v>
      </c>
      <c r="G589" s="18" t="str">
        <f>IFERROR( VLOOKUP(A589,'[1]2021_Restoration'!C:L,3,FALSE), "NA")</f>
        <v>NA</v>
      </c>
      <c r="H589" s="19" t="str">
        <f>IFERROR( VLOOKUP(A589,'[1]2021_Restoration'!C:L,10,FALSE), "NA")</f>
        <v>NA</v>
      </c>
      <c r="I589" s="3">
        <f>IFERROR( VLOOKUP(A589,'[1]2022_Restoration'!A:J,5,FALSE), "NA")</f>
        <v>1</v>
      </c>
      <c r="J589" s="3" t="str">
        <f>IFERROR( VLOOKUP(A589,'[1]2022_Restoration'!A:L,11,FALSE), "NA")</f>
        <v>Flow- Summer Base Flow,Riparian-Disturbance,Riparian Mean,Temperature- Rearing, Coarse Substrate,Food- Food Web Resources</v>
      </c>
      <c r="K589" s="20" t="str">
        <f>IFERROR( VLOOKUP(A589,'[1]2022_Restoration'!A:L,6,FALSE), "NA")</f>
        <v>Steelhead</v>
      </c>
    </row>
    <row r="590" spans="1:11" x14ac:dyDescent="0.25">
      <c r="A590" s="21" t="s">
        <v>479</v>
      </c>
      <c r="B590" s="22" t="s">
        <v>468</v>
      </c>
      <c r="C590" s="22" t="s">
        <v>1289</v>
      </c>
      <c r="D590" s="23" t="s">
        <v>4</v>
      </c>
      <c r="E590" s="24">
        <f>VLOOKUP(C590,'[1]2012_2020_Restoration_Priority'!B:D,2,FALSE)</f>
        <v>1</v>
      </c>
      <c r="F590" s="25" t="str">
        <f>VLOOKUP(C590,'[1]2012_2020_Restoration_Priority'!B:D,3,FALSE)</f>
        <v>1. Protect this high quality habitat
2. Water Quantity (Decreased Water Quantity): Supplement winter flows through releases from Conconully Reservoir.
3. Water Quantity (Altered Flow Timing)
4. Sediment Conditions (Increased Sediment Quantity): Address unstable banks 
5. Channel Structure and Form (Instream Structural Complexity): Install instream structures to create pool habitat, modify velocity in localized reaches, develop down-welling sites, and potentially recruit spawning-sized gravel.   
6. Channel Structure and Form (Bed and Channel Form)
7. Species Interactions (Competition): Reduce non-native competitors (EBT); Reduce rainbow trout introductions into Lake Concunully; Instead of “rainbow trout,” plant non-migrating steelhead instead into lake</v>
      </c>
      <c r="G590" s="18" t="str">
        <f>IFERROR( VLOOKUP(A590,'[1]2021_Restoration'!C:L,3,FALSE), "NA")</f>
        <v>NA</v>
      </c>
      <c r="H590" s="19" t="str">
        <f>IFERROR( VLOOKUP(A590,'[1]2021_Restoration'!C:L,10,FALSE), "NA")</f>
        <v>NA</v>
      </c>
      <c r="I590" s="3">
        <f>IFERROR( VLOOKUP(A590,'[1]2022_Restoration'!A:J,5,FALSE), "NA")</f>
        <v>1</v>
      </c>
      <c r="J590" s="3" t="str">
        <f>IFERROR( VLOOKUP(A590,'[1]2022_Restoration'!A:L,11,FALSE), "NA")</f>
        <v>Flow- Summer Base Flow,Riparian-Disturbance,Riparian Mean,Temperature- Rearing,Food- Food Web Resources, Coarse Substrate</v>
      </c>
      <c r="K590" s="20" t="str">
        <f>IFERROR( VLOOKUP(A590,'[1]2022_Restoration'!A:L,6,FALSE), "NA")</f>
        <v>Steelhead</v>
      </c>
    </row>
    <row r="591" spans="1:11" x14ac:dyDescent="0.25">
      <c r="A591" s="21" t="s">
        <v>480</v>
      </c>
      <c r="B591" s="22" t="s">
        <v>468</v>
      </c>
      <c r="C591" s="22" t="s">
        <v>1289</v>
      </c>
      <c r="D591" s="23" t="s">
        <v>4</v>
      </c>
      <c r="E591" s="24">
        <f>VLOOKUP(C591,'[1]2012_2020_Restoration_Priority'!B:D,2,FALSE)</f>
        <v>1</v>
      </c>
      <c r="F591" s="25" t="str">
        <f>VLOOKUP(C591,'[1]2012_2020_Restoration_Priority'!B:D,3,FALSE)</f>
        <v>1. Protect this high quality habitat
2. Water Quantity (Decreased Water Quantity): Supplement winter flows through releases from Conconully Reservoir.
3. Water Quantity (Altered Flow Timing)
4. Sediment Conditions (Increased Sediment Quantity): Address unstable banks 
5. Channel Structure and Form (Instream Structural Complexity): Install instream structures to create pool habitat, modify velocity in localized reaches, develop down-welling sites, and potentially recruit spawning-sized gravel.   
6. Channel Structure and Form (Bed and Channel Form)
7. Species Interactions (Competition): Reduce non-native competitors (EBT); Reduce rainbow trout introductions into Lake Concunully; Instead of “rainbow trout,” plant non-migrating steelhead instead into lake</v>
      </c>
      <c r="G591" s="18" t="str">
        <f>IFERROR( VLOOKUP(A591,'[1]2021_Restoration'!C:L,3,FALSE), "NA")</f>
        <v>NA</v>
      </c>
      <c r="H591" s="19" t="str">
        <f>IFERROR( VLOOKUP(A591,'[1]2021_Restoration'!C:L,10,FALSE), "NA")</f>
        <v>NA</v>
      </c>
      <c r="I591" s="3">
        <f>IFERROR( VLOOKUP(A591,'[1]2022_Restoration'!A:J,5,FALSE), "NA")</f>
        <v>2</v>
      </c>
      <c r="J591" s="3" t="str">
        <f>IFERROR( VLOOKUP(A591,'[1]2022_Restoration'!A:L,11,FALSE), "NA")</f>
        <v>Flow- Summer Base Flow,Riparian-Disturbance,Riparian Mean,Temperature- Rearing, Coarse Substrate,Cover- Wood,Cover- Wood</v>
      </c>
      <c r="K591" s="20" t="str">
        <f>IFERROR( VLOOKUP(A591,'[1]2022_Restoration'!A:L,6,FALSE), "NA")</f>
        <v>Steelhead</v>
      </c>
    </row>
    <row r="592" spans="1:11" x14ac:dyDescent="0.25">
      <c r="A592" s="21" t="s">
        <v>481</v>
      </c>
      <c r="B592" s="22" t="s">
        <v>468</v>
      </c>
      <c r="C592" s="22" t="s">
        <v>1289</v>
      </c>
      <c r="D592" s="23" t="s">
        <v>4</v>
      </c>
      <c r="E592" s="24">
        <f>VLOOKUP(C592,'[1]2012_2020_Restoration_Priority'!B:D,2,FALSE)</f>
        <v>1</v>
      </c>
      <c r="F592" s="25" t="str">
        <f>VLOOKUP(C592,'[1]2012_2020_Restoration_Priority'!B:D,3,FALSE)</f>
        <v>1. Protect this high quality habitat
2. Water Quantity (Decreased Water Quantity): Supplement winter flows through releases from Conconully Reservoir.
3. Water Quantity (Altered Flow Timing)
4. Sediment Conditions (Increased Sediment Quantity): Address unstable banks 
5. Channel Structure and Form (Instream Structural Complexity): Install instream structures to create pool habitat, modify velocity in localized reaches, develop down-welling sites, and potentially recruit spawning-sized gravel.   
6. Channel Structure and Form (Bed and Channel Form)
7. Species Interactions (Competition): Reduce non-native competitors (EBT); Reduce rainbow trout introductions into Lake Concunully; Instead of “rainbow trout,” plant non-migrating steelhead instead into lake</v>
      </c>
      <c r="G592" s="18" t="str">
        <f>IFERROR( VLOOKUP(A592,'[1]2021_Restoration'!C:L,3,FALSE), "NA")</f>
        <v>NA</v>
      </c>
      <c r="H592" s="19" t="str">
        <f>IFERROR( VLOOKUP(A592,'[1]2021_Restoration'!C:L,10,FALSE), "NA")</f>
        <v>NA</v>
      </c>
      <c r="I592" s="3">
        <f>IFERROR( VLOOKUP(A592,'[1]2022_Restoration'!A:J,5,FALSE), "NA")</f>
        <v>3</v>
      </c>
      <c r="J592" s="3" t="str">
        <f>IFERROR( VLOOKUP(A592,'[1]2022_Restoration'!A:L,11,FALSE), "NA")</f>
        <v>Flow- Summer Base Flow,Riparian-Disturbance,Riparian Mean,Temperature- Rearing, Coarse Substrate,Cover- Wood,Cover- Wood</v>
      </c>
      <c r="K592" s="20" t="str">
        <f>IFERROR( VLOOKUP(A592,'[1]2022_Restoration'!A:L,6,FALSE), "NA")</f>
        <v>Steelhead</v>
      </c>
    </row>
    <row r="593" spans="1:11" x14ac:dyDescent="0.25">
      <c r="A593" s="21" t="s">
        <v>1290</v>
      </c>
      <c r="B593" s="22" t="s">
        <v>1158</v>
      </c>
      <c r="C593" s="22" t="s">
        <v>969</v>
      </c>
      <c r="D593" s="23" t="s">
        <v>66</v>
      </c>
      <c r="E593" s="24">
        <f>VLOOKUP(C593,'[1]2012_2020_Restoration_Priority'!B:D,2,FALSE)</f>
        <v>6</v>
      </c>
      <c r="F593" s="25" t="str">
        <f>VLOOKUP(C593,'[1]2012_2020_Restoration_Priority'!B:D,3,FALSE)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593" s="18" t="str">
        <f>IFERROR( VLOOKUP(A593,'[1]2021_Restoration'!C:L,3,FALSE), "NA")</f>
        <v>NA</v>
      </c>
      <c r="H593" s="19" t="str">
        <f>IFERROR( VLOOKUP(A593,'[1]2021_Restoration'!C:L,10,FALSE), "NA")</f>
        <v>NA</v>
      </c>
      <c r="I593" s="3" t="str">
        <f>IFERROR( VLOOKUP(A593,'[1]2022_Restoration'!A:J,5,FALSE), "NA")</f>
        <v>NA</v>
      </c>
      <c r="J593" s="3" t="str">
        <f>IFERROR( VLOOKUP(A593,'[1]2022_Restoration'!A:L,11,FALSE), "NA")</f>
        <v>NA</v>
      </c>
      <c r="K593" s="20" t="str">
        <f>IFERROR( VLOOKUP(A593,'[1]2022_Restoration'!A:L,6,FALSE), "NA")</f>
        <v>NA</v>
      </c>
    </row>
    <row r="594" spans="1:11" x14ac:dyDescent="0.25">
      <c r="A594" s="21" t="s">
        <v>1291</v>
      </c>
      <c r="B594" s="22" t="s">
        <v>1158</v>
      </c>
      <c r="C594" s="22" t="s">
        <v>969</v>
      </c>
      <c r="D594" s="23" t="s">
        <v>66</v>
      </c>
      <c r="E594" s="24">
        <f>VLOOKUP(C594,'[1]2012_2020_Restoration_Priority'!B:D,2,FALSE)</f>
        <v>6</v>
      </c>
      <c r="F594" s="25" t="str">
        <f>VLOOKUP(C594,'[1]2012_2020_Restoration_Priority'!B:D,3,FALSE)</f>
        <v>1. Water Quantity (Decreased Water Quantity): Water right purchase and lease ; Water banking; Conversion of small pumps to wells; Improve irrigation efficiencies
2. Peripheral and Transitional Habitat (Side Channel and Wetland Connections): From the confluence with the Wenatchee River to USFS boundary
3. Sediment Conditions (Increased Sediment Quantity): Assess and reduce road interference with channel function and sediment load.
4. Channel Structure and Form  (Instream Structural Complexity): Restore instream habitat diversity by enhancing large wood recruitment, retention, and complexity where feasible.
5. Riparian Condition (Riparian Condition): Re-establish native vegetation where appropriate.
6. Habitat Quantity (Anthropogenic Barriers): Assess and fix any passage barriers in lower Mission Creek mainstem 
7. Water Quality (Temperature): Actions under riparian condition, side channel and wetland connection should address this ecological concern.
8. Channel structure and form (Bed and Channel Form): Determine and implement where city of Cashmere levees, bank hardening and incision all along the orchards can be modified or removed to improve bed and channel form.</v>
      </c>
      <c r="G594" s="18" t="str">
        <f>IFERROR( VLOOKUP(A594,'[1]2021_Restoration'!C:L,3,FALSE), "NA")</f>
        <v>NA</v>
      </c>
      <c r="H594" s="19" t="str">
        <f>IFERROR( VLOOKUP(A594,'[1]2021_Restoration'!C:L,10,FALSE), "NA")</f>
        <v>NA</v>
      </c>
      <c r="I594" s="3" t="str">
        <f>IFERROR( VLOOKUP(A594,'[1]2022_Restoration'!A:J,5,FALSE), "NA")</f>
        <v>NA</v>
      </c>
      <c r="J594" s="3" t="str">
        <f>IFERROR( VLOOKUP(A594,'[1]2022_Restoration'!A:L,11,FALSE), "NA")</f>
        <v>NA</v>
      </c>
      <c r="K594" s="20" t="str">
        <f>IFERROR( VLOOKUP(A594,'[1]2022_Restoration'!A:L,6,FALSE), "NA")</f>
        <v>NA</v>
      </c>
    </row>
    <row r="595" spans="1:11" x14ac:dyDescent="0.25">
      <c r="A595" s="21" t="s">
        <v>1292</v>
      </c>
      <c r="B595" s="22" t="s">
        <v>532</v>
      </c>
      <c r="C595" s="22" t="s">
        <v>545</v>
      </c>
      <c r="D595" s="23" t="s">
        <v>35</v>
      </c>
      <c r="E595" s="24" t="str">
        <f>VLOOKUP(C595,'[1]2012_2020_Restoration_Priority'!B:D,2,FALSE)</f>
        <v>Not a priority at this time</v>
      </c>
      <c r="F595" s="25" t="str">
        <f>VLOOKUP(C595,'[1]2012_2020_Restoration_Priority'!B:D,3,FALSE)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595" s="18" t="str">
        <f>IFERROR( VLOOKUP(A595,'[1]2021_Restoration'!C:L,3,FALSE), "NA")</f>
        <v>NA</v>
      </c>
      <c r="H595" s="19" t="str">
        <f>IFERROR( VLOOKUP(A595,'[1]2021_Restoration'!C:L,10,FALSE), "NA")</f>
        <v>NA</v>
      </c>
      <c r="I595" s="3" t="str">
        <f>IFERROR( VLOOKUP(A595,'[1]2022_Restoration'!A:J,5,FALSE), "NA")</f>
        <v>NA</v>
      </c>
      <c r="J595" s="3" t="str">
        <f>IFERROR( VLOOKUP(A595,'[1]2022_Restoration'!A:L,11,FALSE), "NA")</f>
        <v>NA</v>
      </c>
      <c r="K595" s="20" t="str">
        <f>IFERROR( VLOOKUP(A595,'[1]2022_Restoration'!A:L,6,FALSE), "NA")</f>
        <v>NA</v>
      </c>
    </row>
    <row r="596" spans="1:11" x14ac:dyDescent="0.25">
      <c r="A596" s="21" t="s">
        <v>1293</v>
      </c>
      <c r="B596" s="22" t="s">
        <v>545</v>
      </c>
      <c r="C596" s="22" t="s">
        <v>545</v>
      </c>
      <c r="D596" s="23" t="s">
        <v>35</v>
      </c>
      <c r="E596" s="24" t="str">
        <f>VLOOKUP(C596,'[1]2012_2020_Restoration_Priority'!B:D,2,FALSE)</f>
        <v>Not a priority at this time</v>
      </c>
      <c r="F596" s="25" t="str">
        <f>VLOOKUP(C596,'[1]2012_2020_Restoration_Priority'!B:D,3,FALSE)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596" s="18" t="str">
        <f>IFERROR( VLOOKUP(A596,'[1]2021_Restoration'!C:L,3,FALSE), "NA")</f>
        <v>NA</v>
      </c>
      <c r="H596" s="19" t="str">
        <f>IFERROR( VLOOKUP(A596,'[1]2021_Restoration'!C:L,10,FALSE), "NA")</f>
        <v>NA</v>
      </c>
      <c r="I596" s="3" t="str">
        <f>IFERROR( VLOOKUP(A596,'[1]2022_Restoration'!A:J,5,FALSE), "NA")</f>
        <v>NA</v>
      </c>
      <c r="J596" s="3" t="str">
        <f>IFERROR( VLOOKUP(A596,'[1]2022_Restoration'!A:L,11,FALSE), "NA")</f>
        <v>NA</v>
      </c>
      <c r="K596" s="20" t="str">
        <f>IFERROR( VLOOKUP(A596,'[1]2022_Restoration'!A:L,6,FALSE), "NA")</f>
        <v>NA</v>
      </c>
    </row>
    <row r="597" spans="1:11" x14ac:dyDescent="0.25">
      <c r="A597" s="21" t="s">
        <v>1294</v>
      </c>
      <c r="B597" s="22" t="s">
        <v>626</v>
      </c>
      <c r="C597" s="22" t="s">
        <v>1207</v>
      </c>
      <c r="D597" s="23" t="s">
        <v>66</v>
      </c>
      <c r="E597" s="24" t="str">
        <f>VLOOKUP(C597,'[1]2012_2020_Restoration_Priority'!B:D,2,FALSE)</f>
        <v>Not a priority at this time</v>
      </c>
      <c r="F597" s="25" t="str">
        <f>VLOOKUP(C597,'[1]2012_2020_Restoration_Priority'!B:D,3,FALSE)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597" s="18" t="str">
        <f>IFERROR( VLOOKUP(A597,'[1]2021_Restoration'!C:L,3,FALSE), "NA")</f>
        <v>NA</v>
      </c>
      <c r="H597" s="19" t="str">
        <f>IFERROR( VLOOKUP(A597,'[1]2021_Restoration'!C:L,10,FALSE), "NA")</f>
        <v>NA</v>
      </c>
      <c r="I597" s="3" t="str">
        <f>IFERROR( VLOOKUP(A597,'[1]2022_Restoration'!A:J,5,FALSE), "NA")</f>
        <v>NA</v>
      </c>
      <c r="J597" s="3" t="str">
        <f>IFERROR( VLOOKUP(A597,'[1]2022_Restoration'!A:L,11,FALSE), "NA")</f>
        <v>NA</v>
      </c>
      <c r="K597" s="20" t="str">
        <f>IFERROR( VLOOKUP(A597,'[1]2022_Restoration'!A:L,6,FALSE), "NA")</f>
        <v>NA</v>
      </c>
    </row>
    <row r="598" spans="1:11" x14ac:dyDescent="0.25">
      <c r="A598" s="21" t="s">
        <v>482</v>
      </c>
      <c r="B598" s="22" t="s">
        <v>483</v>
      </c>
      <c r="C598" s="27" t="s">
        <v>1295</v>
      </c>
      <c r="D598" s="23" t="s">
        <v>4</v>
      </c>
      <c r="E598" s="24">
        <f>VLOOKUP(C598,'[1]2012_2020_Restoration_Priority'!B:D,2,FALSE)</f>
        <v>11</v>
      </c>
      <c r="F598" s="25" t="str">
        <f>VLOOKUP(C598,'[1]2012_2020_Restoration_Priority'!B:D,3,FALSE)</f>
        <v xml:space="preserve">1. Water Quality (Temperature): Create groundwater feed off channel habitats
2. Sediment Conditions (Increased Sediment Quantity): Bank stability projects
3. Injury and Mortality (Predation)
4. Species Interaction (Competition): Move hatchery release locations
5. Injury and Mortality (Pathogens): Follow BMPs for Similkameen acclimation site
6. Channel Structure and Form (Instream Structural Complexity): Install pilings at heads of islands, mid channel bars and side channels.
 </v>
      </c>
      <c r="G598" s="18" t="str">
        <f>IFERROR( VLOOKUP(A598,'[1]2021_Restoration'!C:L,3,FALSE), "NA")</f>
        <v>NA</v>
      </c>
      <c r="H598" s="19" t="str">
        <f>IFERROR( VLOOKUP(A598,'[1]2021_Restoration'!C:L,10,FALSE), "NA")</f>
        <v>NA</v>
      </c>
      <c r="I598" s="3">
        <f>IFERROR( VLOOKUP(A598,'[1]2022_Restoration'!A:J,5,FALSE), "NA")</f>
        <v>3</v>
      </c>
      <c r="J598" s="3" t="str">
        <f>IFERROR( VLOOKUP(A598,'[1]2022_Restoration'!A:L,11,FALSE), "NA")</f>
        <v xml:space="preserve">Coarse Substrate,Flow- Summer Base Flow,Pool Quantity and Quality,Riparian-Disturbance,Riparian Mean,Temperature- Rearing, </v>
      </c>
      <c r="K598" s="20" t="str">
        <f>IFERROR( VLOOKUP(A598,'[1]2022_Restoration'!A:L,6,FALSE), "NA")</f>
        <v>Steelhead</v>
      </c>
    </row>
    <row r="599" spans="1:11" x14ac:dyDescent="0.25">
      <c r="A599" s="21" t="s">
        <v>486</v>
      </c>
      <c r="B599" s="22" t="s">
        <v>483</v>
      </c>
      <c r="C599" s="27" t="s">
        <v>1295</v>
      </c>
      <c r="D599" s="23" t="s">
        <v>4</v>
      </c>
      <c r="E599" s="24">
        <f>VLOOKUP(C599,'[1]2012_2020_Restoration_Priority'!B:D,2,FALSE)</f>
        <v>11</v>
      </c>
      <c r="F599" s="25" t="str">
        <f>VLOOKUP(C599,'[1]2012_2020_Restoration_Priority'!B:D,3,FALSE)</f>
        <v xml:space="preserve">1. Water Quality (Temperature): Create groundwater feed off channel habitats
2. Sediment Conditions (Increased Sediment Quantity): Bank stability projects
3. Injury and Mortality (Predation)
4. Species Interaction (Competition): Move hatchery release locations
5. Injury and Mortality (Pathogens): Follow BMPs for Similkameen acclimation site
6. Channel Structure and Form (Instream Structural Complexity): Install pilings at heads of islands, mid channel bars and side channels.
 </v>
      </c>
      <c r="G599" s="18" t="str">
        <f>IFERROR( VLOOKUP(A599,'[1]2021_Restoration'!C:L,3,FALSE), "NA")</f>
        <v>NA</v>
      </c>
      <c r="H599" s="19" t="str">
        <f>IFERROR( VLOOKUP(A599,'[1]2021_Restoration'!C:L,10,FALSE), "NA")</f>
        <v>NA</v>
      </c>
      <c r="I599" s="3">
        <f>IFERROR( VLOOKUP(A599,'[1]2022_Restoration'!A:J,5,FALSE), "NA")</f>
        <v>2</v>
      </c>
      <c r="J599" s="3" t="str">
        <f>IFERROR( VLOOKUP(A599,'[1]2022_Restoration'!A:L,11,FALSE), "NA")</f>
        <v>Coarse Substrate,Flow- Summer Base Flow,Pool Quantity and Quality,Riparian-Disturbance,Riparian Mean,Temperature- Rearing, Cover- Wood,Cover- Wood</v>
      </c>
      <c r="K599" s="20" t="str">
        <f>IFERROR( VLOOKUP(A599,'[1]2022_Restoration'!A:L,6,FALSE), "NA")</f>
        <v>Steelhead</v>
      </c>
    </row>
    <row r="600" spans="1:11" x14ac:dyDescent="0.25">
      <c r="A600" s="21" t="s">
        <v>489</v>
      </c>
      <c r="B600" s="22" t="s">
        <v>483</v>
      </c>
      <c r="C600" s="27" t="s">
        <v>1296</v>
      </c>
      <c r="D600" s="23" t="s">
        <v>4</v>
      </c>
      <c r="E600" s="24">
        <f>VLOOKUP(C600,'[1]2012_2020_Restoration_Priority'!B:D,2,FALSE)</f>
        <v>15</v>
      </c>
      <c r="F600" s="25" t="str">
        <f>VLOOKUP(C600,'[1]2012_2020_Restoration_Priority'!B:D,3,FALSE)</f>
        <v>1. Protection of productive spawning habitats
2. Water Quality (Temperature): Create groundwater feed off-channel refugia
3. Sediment Conditions (Decreased Sediment Quantity): Use gravel augmentation to restore lost natural recruitment due to Enloe Dam
4. Injury and Mortality (Predation)
5. Species Interaction (Competition): Relocate stocking and acclimation activities
6. Injury and Mortality (Pathogens): Probably related to either high densities of Chinook salmon spawners or releases of steelhead; implement BMPs for adult management and/or release of fish
7. Water Quality (Gas Saturation): Investigate and determine if this EC warrants action.
8. Peripheral and Transitional Habitats (Side-channel and Wetland Conditions): Reconnection of side channels on Klein property
9. Injury and Mortality (Harassment/Poaching): Increase enforcement and outreach efforts</v>
      </c>
      <c r="G600" s="18" t="str">
        <f>IFERROR( VLOOKUP(A600,'[1]2021_Restoration'!C:L,3,FALSE), "NA")</f>
        <v>NA</v>
      </c>
      <c r="H600" s="19" t="str">
        <f>IFERROR( VLOOKUP(A600,'[1]2021_Restoration'!C:L,10,FALSE), "NA")</f>
        <v>NA</v>
      </c>
      <c r="I600" s="3">
        <f>IFERROR( VLOOKUP(A600,'[1]2022_Restoration'!A:J,5,FALSE), "NA")</f>
        <v>2</v>
      </c>
      <c r="J600" s="3" t="str">
        <f>IFERROR( VLOOKUP(A600,'[1]2022_Restoration'!A:L,11,FALSE), "NA")</f>
        <v>Bank Stability,Channel Stability,Stability,Cover- Wood,Flow- Summer Base Flow,Floodplain Connectivity,Riparian-Disturbance,Riparian Mean,Temperature- Rearing,Cover- Wood, Coarse Substrate</v>
      </c>
      <c r="K600" s="20" t="str">
        <f>IFERROR( VLOOKUP(A600,'[1]2022_Restoration'!A:L,6,FALSE), "NA")</f>
        <v>Steelhead</v>
      </c>
    </row>
    <row r="601" spans="1:11" x14ac:dyDescent="0.25">
      <c r="A601" s="21" t="s">
        <v>492</v>
      </c>
      <c r="B601" s="22" t="s">
        <v>483</v>
      </c>
      <c r="C601" s="27" t="s">
        <v>1296</v>
      </c>
      <c r="D601" s="23" t="s">
        <v>4</v>
      </c>
      <c r="E601" s="24">
        <f>VLOOKUP(C601,'[1]2012_2020_Restoration_Priority'!B:D,2,FALSE)</f>
        <v>15</v>
      </c>
      <c r="F601" s="25" t="str">
        <f>VLOOKUP(C601,'[1]2012_2020_Restoration_Priority'!B:D,3,FALSE)</f>
        <v>1. Protection of productive spawning habitats
2. Water Quality (Temperature): Create groundwater feed off-channel refugia
3. Sediment Conditions (Decreased Sediment Quantity): Use gravel augmentation to restore lost natural recruitment due to Enloe Dam
4. Injury and Mortality (Predation)
5. Species Interaction (Competition): Relocate stocking and acclimation activities
6. Injury and Mortality (Pathogens): Probably related to either high densities of Chinook salmon spawners or releases of steelhead; implement BMPs for adult management and/or release of fish
7. Water Quality (Gas Saturation): Investigate and determine if this EC warrants action.
8. Peripheral and Transitional Habitats (Side-channel and Wetland Conditions): Reconnection of side channels on Klein property
9. Injury and Mortality (Harassment/Poaching): Increase enforcement and outreach efforts</v>
      </c>
      <c r="G601" s="18" t="str">
        <f>IFERROR( VLOOKUP(A601,'[1]2021_Restoration'!C:L,3,FALSE), "NA")</f>
        <v>NA</v>
      </c>
      <c r="H601" s="19" t="str">
        <f>IFERROR( VLOOKUP(A601,'[1]2021_Restoration'!C:L,10,FALSE), "NA")</f>
        <v>NA</v>
      </c>
      <c r="I601" s="3">
        <f>IFERROR( VLOOKUP(A601,'[1]2022_Restoration'!A:J,5,FALSE), "NA")</f>
        <v>1</v>
      </c>
      <c r="J601" s="3" t="str">
        <f>IFERROR( VLOOKUP(A601,'[1]2022_Restoration'!A:L,11,FALSE), "NA")</f>
        <v xml:space="preserve">Coarse Substrate,Flow- Summer Base Flow,Floodplain Connectivity,Pool Quantity and Quality,Riparian-Disturbance,Riparian Mean,Temperature- Rearing, </v>
      </c>
      <c r="K601" s="20" t="str">
        <f>IFERROR( VLOOKUP(A601,'[1]2022_Restoration'!A:L,6,FALSE), "NA")</f>
        <v>Steelhead</v>
      </c>
    </row>
    <row r="602" spans="1:11" x14ac:dyDescent="0.25">
      <c r="A602" s="21" t="s">
        <v>494</v>
      </c>
      <c r="B602" s="22" t="s">
        <v>483</v>
      </c>
      <c r="C602" s="27" t="s">
        <v>1297</v>
      </c>
      <c r="D602" s="23" t="s">
        <v>4</v>
      </c>
      <c r="E602" s="24">
        <f>VLOOKUP(C602,'[1]2012_2020_Restoration_Priority'!B:D,2,FALSE)</f>
        <v>24</v>
      </c>
      <c r="F602" s="25" t="str">
        <f>VLOOKUP(C602,'[1]2012_2020_Restoration_Priority'!B:D,3,FALSE)</f>
        <v xml:space="preserve">1. Water Quality (Temperature)
2. Sediment Conditions (Decreased Sediment Quantity)
3. Water Quality (Gas Saturation): Investigate and determine if this EC warrants action.
4. Injury and Mortality (Predation)
5. Species Interaction (Competition): Move stocking and acclimation sites
6. Injury and Mortality (Harassment/Poaching): Increase enforcement and outreach efforts
</v>
      </c>
      <c r="G602" s="18" t="str">
        <f>IFERROR( VLOOKUP(A602,'[1]2021_Restoration'!C:L,3,FALSE), "NA")</f>
        <v>NA</v>
      </c>
      <c r="H602" s="19" t="str">
        <f>IFERROR( VLOOKUP(A602,'[1]2021_Restoration'!C:L,10,FALSE), "NA")</f>
        <v>NA</v>
      </c>
      <c r="I602" s="3">
        <f>IFERROR( VLOOKUP(A602,'[1]2022_Restoration'!A:J,5,FALSE), "NA")</f>
        <v>1</v>
      </c>
      <c r="J602" s="3" t="str">
        <f>IFERROR( VLOOKUP(A602,'[1]2022_Restoration'!A:L,11,FALSE), "NA")</f>
        <v>Flow- Summer Base Flow,Riparian-Disturbance,Riparian Mean,Temperature- Rearing, Coarse Substrate</v>
      </c>
      <c r="K602" s="20" t="str">
        <f>IFERROR( VLOOKUP(A602,'[1]2022_Restoration'!A:L,6,FALSE), "NA")</f>
        <v>Steelhead</v>
      </c>
    </row>
    <row r="603" spans="1:11" x14ac:dyDescent="0.25">
      <c r="A603" s="21" t="s">
        <v>887</v>
      </c>
      <c r="B603" s="22" t="s">
        <v>483</v>
      </c>
      <c r="C603" s="27" t="s">
        <v>1297</v>
      </c>
      <c r="D603" s="23" t="s">
        <v>4</v>
      </c>
      <c r="E603" s="24">
        <f>VLOOKUP(C603,'[1]2012_2020_Restoration_Priority'!B:D,2,FALSE)</f>
        <v>24</v>
      </c>
      <c r="F603" s="25" t="str">
        <f>VLOOKUP(C603,'[1]2012_2020_Restoration_Priority'!B:D,3,FALSE)</f>
        <v xml:space="preserve">1. Water Quality (Temperature)
2. Sediment Conditions (Decreased Sediment Quantity)
3. Water Quality (Gas Saturation): Investigate and determine if this EC warrants action.
4. Injury and Mortality (Predation)
5. Species Interaction (Competition): Move stocking and acclimation sites
6. Injury and Mortality (Harassment/Poaching): Increase enforcement and outreach efforts
</v>
      </c>
      <c r="G603" s="18" t="str">
        <f>IFERROR( VLOOKUP(A603,'[1]2021_Restoration'!C:L,3,FALSE), "NA")</f>
        <v>NA</v>
      </c>
      <c r="H603" s="19" t="str">
        <f>IFERROR( VLOOKUP(A603,'[1]2021_Restoration'!C:L,10,FALSE), "NA")</f>
        <v>NA</v>
      </c>
      <c r="I603" s="3">
        <f>IFERROR( VLOOKUP(A603,'[1]2022_Restoration'!A:J,5,FALSE), "NA")</f>
        <v>3</v>
      </c>
      <c r="J603" s="3" t="str">
        <f>IFERROR( VLOOKUP(A603,'[1]2022_Restoration'!A:L,11,FALSE), "NA")</f>
        <v>Cover- Wood, NA</v>
      </c>
      <c r="K603" s="20" t="str">
        <f>IFERROR( VLOOKUP(A603,'[1]2022_Restoration'!A:L,6,FALSE), "NA")</f>
        <v>Steelhead</v>
      </c>
    </row>
    <row r="604" spans="1:11" x14ac:dyDescent="0.25">
      <c r="A604" s="21" t="s">
        <v>1298</v>
      </c>
      <c r="B604" s="22" t="s">
        <v>1299</v>
      </c>
      <c r="C604" s="22" t="s">
        <v>1300</v>
      </c>
      <c r="D604" s="23" t="s">
        <v>4</v>
      </c>
      <c r="E604" s="24">
        <f>VLOOKUP(C604,'[1]2012_2020_Restoration_Priority'!B:D,2,FALSE)</f>
        <v>25</v>
      </c>
      <c r="F604" s="25" t="str">
        <f>VLOOKUP(C604,'[1]2012_2020_Restoration_Priority'!B:D,3,FALSE)</f>
        <v>1. Water Quantity (Decreased Water Quantity): Conduct assessment to see if year round flows are possible; If year round flow is feasible, Change water delivery system; If year round flow is feasible, Change POD to groundwater; Purchase sufficient water rights to make year round flows feasible.
2. Sediment Conditions (Increased Sediment Quantity): Only implement actions after year round flows are reestablished
3. Riparian Condition
4. Habitat Quantity (Barriers): Provide passage to all habitat containing year round flows; Install instream structure to facilitate fish passage over approximately six foot rock chute
5. Channel Structure and Form (Instream Structural Complexity): Address complexity only after year round flows are restored</v>
      </c>
      <c r="G604" s="18" t="str">
        <f>IFERROR( VLOOKUP(A604,'[1]2021_Restoration'!C:L,3,FALSE), "NA")</f>
        <v>NA</v>
      </c>
      <c r="H604" s="19" t="str">
        <f>IFERROR( VLOOKUP(A604,'[1]2021_Restoration'!C:L,10,FALSE), "NA")</f>
        <v>NA</v>
      </c>
      <c r="I604" s="3" t="str">
        <f>IFERROR( VLOOKUP(A604,'[1]2022_Restoration'!A:J,5,FALSE), "NA")</f>
        <v>NA</v>
      </c>
      <c r="J604" s="3" t="str">
        <f>IFERROR( VLOOKUP(A604,'[1]2022_Restoration'!A:L,11,FALSE), "NA")</f>
        <v>NA</v>
      </c>
      <c r="K604" s="20" t="str">
        <f>IFERROR( VLOOKUP(A604,'[1]2022_Restoration'!A:L,6,FALSE), "NA")</f>
        <v>NA</v>
      </c>
    </row>
    <row r="605" spans="1:11" x14ac:dyDescent="0.25">
      <c r="A605" s="21" t="s">
        <v>1301</v>
      </c>
      <c r="B605" s="22" t="s">
        <v>672</v>
      </c>
      <c r="C605" s="22" t="s">
        <v>947</v>
      </c>
      <c r="D605" s="23" t="s">
        <v>66</v>
      </c>
      <c r="E605" s="24">
        <f>VLOOKUP(C605,'[1]2012_2020_Restoration_Priority'!B:D,2,FALSE)</f>
        <v>2</v>
      </c>
      <c r="F605" s="25" t="str">
        <f>VLOOKUP(C605,'[1]2012_2020_Restoration_Priority'!B:D,3,FALSE)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05" s="18" t="str">
        <f>IFERROR( VLOOKUP(A605,'[1]2021_Restoration'!C:L,3,FALSE), "NA")</f>
        <v>NA</v>
      </c>
      <c r="H605" s="19" t="str">
        <f>IFERROR( VLOOKUP(A605,'[1]2021_Restoration'!C:L,10,FALSE), "NA")</f>
        <v>NA</v>
      </c>
      <c r="I605" s="3" t="str">
        <f>IFERROR( VLOOKUP(A605,'[1]2022_Restoration'!A:J,5,FALSE), "NA")</f>
        <v>NA</v>
      </c>
      <c r="J605" s="3" t="str">
        <f>IFERROR( VLOOKUP(A605,'[1]2022_Restoration'!A:L,11,FALSE), "NA")</f>
        <v>NA</v>
      </c>
      <c r="K605" s="20" t="str">
        <f>IFERROR( VLOOKUP(A605,'[1]2022_Restoration'!A:L,6,FALSE), "NA")</f>
        <v>NA</v>
      </c>
    </row>
    <row r="606" spans="1:11" x14ac:dyDescent="0.25">
      <c r="A606" s="21" t="s">
        <v>1302</v>
      </c>
      <c r="B606" s="22" t="s">
        <v>672</v>
      </c>
      <c r="C606" s="22" t="s">
        <v>947</v>
      </c>
      <c r="D606" s="23" t="s">
        <v>66</v>
      </c>
      <c r="E606" s="24">
        <f>VLOOKUP(C606,'[1]2012_2020_Restoration_Priority'!B:D,2,FALSE)</f>
        <v>2</v>
      </c>
      <c r="F606" s="25" t="str">
        <f>VLOOKUP(C606,'[1]2012_2020_Restoration_Priority'!B:D,3,FALSE)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06" s="18" t="str">
        <f>IFERROR( VLOOKUP(A606,'[1]2021_Restoration'!C:L,3,FALSE), "NA")</f>
        <v>NA</v>
      </c>
      <c r="H606" s="19" t="str">
        <f>IFERROR( VLOOKUP(A606,'[1]2021_Restoration'!C:L,10,FALSE), "NA")</f>
        <v>NA</v>
      </c>
      <c r="I606" s="3" t="str">
        <f>IFERROR( VLOOKUP(A606,'[1]2022_Restoration'!A:J,5,FALSE), "NA")</f>
        <v>NA</v>
      </c>
      <c r="J606" s="3" t="str">
        <f>IFERROR( VLOOKUP(A606,'[1]2022_Restoration'!A:L,11,FALSE), "NA")</f>
        <v>NA</v>
      </c>
      <c r="K606" s="20" t="str">
        <f>IFERROR( VLOOKUP(A606,'[1]2022_Restoration'!A:L,6,FALSE), "NA")</f>
        <v>NA</v>
      </c>
    </row>
    <row r="607" spans="1:11" x14ac:dyDescent="0.25">
      <c r="A607" s="21" t="s">
        <v>1303</v>
      </c>
      <c r="B607" s="22" t="s">
        <v>672</v>
      </c>
      <c r="C607" s="22" t="s">
        <v>947</v>
      </c>
      <c r="D607" s="23" t="s">
        <v>66</v>
      </c>
      <c r="E607" s="24">
        <f>VLOOKUP(C607,'[1]2012_2020_Restoration_Priority'!B:D,2,FALSE)</f>
        <v>2</v>
      </c>
      <c r="F607" s="25" t="str">
        <f>VLOOKUP(C607,'[1]2012_2020_Restoration_Priority'!B:D,3,FALSE)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07" s="18" t="str">
        <f>IFERROR( VLOOKUP(A607,'[1]2021_Restoration'!C:L,3,FALSE), "NA")</f>
        <v>NA</v>
      </c>
      <c r="H607" s="19" t="str">
        <f>IFERROR( VLOOKUP(A607,'[1]2021_Restoration'!C:L,10,FALSE), "NA")</f>
        <v>NA</v>
      </c>
      <c r="I607" s="3" t="str">
        <f>IFERROR( VLOOKUP(A607,'[1]2022_Restoration'!A:J,5,FALSE), "NA")</f>
        <v>NA</v>
      </c>
      <c r="J607" s="3" t="str">
        <f>IFERROR( VLOOKUP(A607,'[1]2022_Restoration'!A:L,11,FALSE), "NA")</f>
        <v>NA</v>
      </c>
      <c r="K607" s="20" t="str">
        <f>IFERROR( VLOOKUP(A607,'[1]2022_Restoration'!A:L,6,FALSE), "NA")</f>
        <v>NA</v>
      </c>
    </row>
    <row r="608" spans="1:11" x14ac:dyDescent="0.25">
      <c r="A608" s="21" t="s">
        <v>1304</v>
      </c>
      <c r="B608" s="22" t="s">
        <v>672</v>
      </c>
      <c r="C608" s="22" t="s">
        <v>947</v>
      </c>
      <c r="D608" s="23" t="s">
        <v>66</v>
      </c>
      <c r="E608" s="24">
        <f>VLOOKUP(C608,'[1]2012_2020_Restoration_Priority'!B:D,2,FALSE)</f>
        <v>2</v>
      </c>
      <c r="F608" s="25" t="str">
        <f>VLOOKUP(C608,'[1]2012_2020_Restoration_Priority'!B:D,3,FALSE)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08" s="18" t="str">
        <f>IFERROR( VLOOKUP(A608,'[1]2021_Restoration'!C:L,3,FALSE), "NA")</f>
        <v>NA</v>
      </c>
      <c r="H608" s="19" t="str">
        <f>IFERROR( VLOOKUP(A608,'[1]2021_Restoration'!C:L,10,FALSE), "NA")</f>
        <v>NA</v>
      </c>
      <c r="I608" s="3" t="str">
        <f>IFERROR( VLOOKUP(A608,'[1]2022_Restoration'!A:J,5,FALSE), "NA")</f>
        <v>NA</v>
      </c>
      <c r="J608" s="3" t="str">
        <f>IFERROR( VLOOKUP(A608,'[1]2022_Restoration'!A:L,11,FALSE), "NA")</f>
        <v>NA</v>
      </c>
      <c r="K608" s="20" t="str">
        <f>IFERROR( VLOOKUP(A608,'[1]2022_Restoration'!A:L,6,FALSE), "NA")</f>
        <v>NA</v>
      </c>
    </row>
    <row r="609" spans="1:11" x14ac:dyDescent="0.25">
      <c r="A609" s="21" t="s">
        <v>1305</v>
      </c>
      <c r="B609" s="22" t="s">
        <v>957</v>
      </c>
      <c r="C609" s="22" t="s">
        <v>957</v>
      </c>
      <c r="D609" s="23" t="s">
        <v>35</v>
      </c>
      <c r="E609" s="24" t="str">
        <f>VLOOKUP(C609,'[1]2012_2020_Restoration_Priority'!B:D,2,FALSE)</f>
        <v>Not a priority at this time</v>
      </c>
      <c r="F609" s="25" t="str">
        <f>VLOOKUP(C609,'[1]2012_2020_Restoration_Priority'!B:D,3,FALSE)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609" s="18" t="str">
        <f>IFERROR( VLOOKUP(A609,'[1]2021_Restoration'!C:L,3,FALSE), "NA")</f>
        <v>NA</v>
      </c>
      <c r="H609" s="19" t="str">
        <f>IFERROR( VLOOKUP(A609,'[1]2021_Restoration'!C:L,10,FALSE), "NA")</f>
        <v>NA</v>
      </c>
      <c r="I609" s="3" t="str">
        <f>IFERROR( VLOOKUP(A609,'[1]2022_Restoration'!A:J,5,FALSE), "NA")</f>
        <v>NA</v>
      </c>
      <c r="J609" s="3" t="str">
        <f>IFERROR( VLOOKUP(A609,'[1]2022_Restoration'!A:L,11,FALSE), "NA")</f>
        <v>NA</v>
      </c>
      <c r="K609" s="20" t="str">
        <f>IFERROR( VLOOKUP(A609,'[1]2022_Restoration'!A:L,6,FALSE), "NA")</f>
        <v>NA</v>
      </c>
    </row>
    <row r="610" spans="1:11" x14ac:dyDescent="0.25">
      <c r="A610" s="21" t="s">
        <v>1306</v>
      </c>
      <c r="B610" s="22" t="s">
        <v>957</v>
      </c>
      <c r="C610" s="22" t="s">
        <v>957</v>
      </c>
      <c r="D610" s="23" t="s">
        <v>35</v>
      </c>
      <c r="E610" s="24" t="str">
        <f>VLOOKUP(C610,'[1]2012_2020_Restoration_Priority'!B:D,2,FALSE)</f>
        <v>Not a priority at this time</v>
      </c>
      <c r="F610" s="25" t="str">
        <f>VLOOKUP(C610,'[1]2012_2020_Restoration_Priority'!B:D,3,FALSE)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610" s="18" t="str">
        <f>IFERROR( VLOOKUP(A610,'[1]2021_Restoration'!C:L,3,FALSE), "NA")</f>
        <v>NA</v>
      </c>
      <c r="H610" s="19" t="str">
        <f>IFERROR( VLOOKUP(A610,'[1]2021_Restoration'!C:L,10,FALSE), "NA")</f>
        <v>NA</v>
      </c>
      <c r="I610" s="3" t="str">
        <f>IFERROR( VLOOKUP(A610,'[1]2022_Restoration'!A:J,5,FALSE), "NA")</f>
        <v>NA</v>
      </c>
      <c r="J610" s="3" t="str">
        <f>IFERROR( VLOOKUP(A610,'[1]2022_Restoration'!A:L,11,FALSE), "NA")</f>
        <v>NA</v>
      </c>
      <c r="K610" s="20" t="str">
        <f>IFERROR( VLOOKUP(A610,'[1]2022_Restoration'!A:L,6,FALSE), "NA")</f>
        <v>NA</v>
      </c>
    </row>
    <row r="611" spans="1:11" x14ac:dyDescent="0.25">
      <c r="A611" s="21" t="s">
        <v>1307</v>
      </c>
      <c r="B611" s="22" t="s">
        <v>957</v>
      </c>
      <c r="C611" s="22" t="s">
        <v>957</v>
      </c>
      <c r="D611" s="23" t="s">
        <v>35</v>
      </c>
      <c r="E611" s="24" t="str">
        <f>VLOOKUP(C611,'[1]2012_2020_Restoration_Priority'!B:D,2,FALSE)</f>
        <v>Not a priority at this time</v>
      </c>
      <c r="F611" s="25" t="str">
        <f>VLOOKUP(C611,'[1]2012_2020_Restoration_Priority'!B:D,3,FALSE)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611" s="18" t="str">
        <f>IFERROR( VLOOKUP(A611,'[1]2021_Restoration'!C:L,3,FALSE), "NA")</f>
        <v>NA</v>
      </c>
      <c r="H611" s="19" t="str">
        <f>IFERROR( VLOOKUP(A611,'[1]2021_Restoration'!C:L,10,FALSE), "NA")</f>
        <v>NA</v>
      </c>
      <c r="I611" s="3" t="str">
        <f>IFERROR( VLOOKUP(A611,'[1]2022_Restoration'!A:J,5,FALSE), "NA")</f>
        <v>NA</v>
      </c>
      <c r="J611" s="3" t="str">
        <f>IFERROR( VLOOKUP(A611,'[1]2022_Restoration'!A:L,11,FALSE), "NA")</f>
        <v>NA</v>
      </c>
      <c r="K611" s="20" t="str">
        <f>IFERROR( VLOOKUP(A611,'[1]2022_Restoration'!A:L,6,FALSE), "NA")</f>
        <v>NA</v>
      </c>
    </row>
    <row r="612" spans="1:11" x14ac:dyDescent="0.25">
      <c r="A612" s="21" t="s">
        <v>1308</v>
      </c>
      <c r="B612" s="22" t="s">
        <v>957</v>
      </c>
      <c r="C612" s="22" t="s">
        <v>957</v>
      </c>
      <c r="D612" s="23" t="s">
        <v>35</v>
      </c>
      <c r="E612" s="24" t="str">
        <f>VLOOKUP(C612,'[1]2012_2020_Restoration_Priority'!B:D,2,FALSE)</f>
        <v>Not a priority at this time</v>
      </c>
      <c r="F612" s="25" t="str">
        <f>VLOOKUP(C612,'[1]2012_2020_Restoration_Priority'!B:D,3,FALSE)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612" s="18" t="str">
        <f>IFERROR( VLOOKUP(A612,'[1]2021_Restoration'!C:L,3,FALSE), "NA")</f>
        <v>NA</v>
      </c>
      <c r="H612" s="19" t="str">
        <f>IFERROR( VLOOKUP(A612,'[1]2021_Restoration'!C:L,10,FALSE), "NA")</f>
        <v>NA</v>
      </c>
      <c r="I612" s="3" t="str">
        <f>IFERROR( VLOOKUP(A612,'[1]2022_Restoration'!A:J,5,FALSE), "NA")</f>
        <v>NA</v>
      </c>
      <c r="J612" s="3" t="str">
        <f>IFERROR( VLOOKUP(A612,'[1]2022_Restoration'!A:L,11,FALSE), "NA")</f>
        <v>NA</v>
      </c>
      <c r="K612" s="20" t="str">
        <f>IFERROR( VLOOKUP(A612,'[1]2022_Restoration'!A:L,6,FALSE), "NA")</f>
        <v>NA</v>
      </c>
    </row>
    <row r="613" spans="1:11" x14ac:dyDescent="0.25">
      <c r="A613" s="21" t="s">
        <v>1309</v>
      </c>
      <c r="B613" s="22" t="s">
        <v>957</v>
      </c>
      <c r="C613" s="22" t="s">
        <v>957</v>
      </c>
      <c r="D613" s="23" t="s">
        <v>35</v>
      </c>
      <c r="E613" s="24" t="str">
        <f>VLOOKUP(C613,'[1]2012_2020_Restoration_Priority'!B:D,2,FALSE)</f>
        <v>Not a priority at this time</v>
      </c>
      <c r="F613" s="25" t="str">
        <f>VLOOKUP(C613,'[1]2012_2020_Restoration_Priority'!B:D,3,FALSE)</f>
        <v xml:space="preserve">1. Channel Structure and Form (Bed and Channel Form): Address USFS roads and dikes in lower Libby Creek.
2. Riparian Condition (Riparian Condition): Plant riparian vegetation to restore adequate riparian buffer Increase LWD recruitment and retention.
3. Water Quantity (Reduced Water Quantity): Increase stream flow through irrigation practice improvements and water leases/purchases.
4. Species Interactions (Introduced Competitors and Predators): Reduce or eliminate brook trout. </v>
      </c>
      <c r="G613" s="18" t="str">
        <f>IFERROR( VLOOKUP(A613,'[1]2021_Restoration'!C:L,3,FALSE), "NA")</f>
        <v>NA</v>
      </c>
      <c r="H613" s="19" t="str">
        <f>IFERROR( VLOOKUP(A613,'[1]2021_Restoration'!C:L,10,FALSE), "NA")</f>
        <v>NA</v>
      </c>
      <c r="I613" s="3" t="str">
        <f>IFERROR( VLOOKUP(A613,'[1]2022_Restoration'!A:J,5,FALSE), "NA")</f>
        <v>NA</v>
      </c>
      <c r="J613" s="3" t="str">
        <f>IFERROR( VLOOKUP(A613,'[1]2022_Restoration'!A:L,11,FALSE), "NA")</f>
        <v>NA</v>
      </c>
      <c r="K613" s="20" t="str">
        <f>IFERROR( VLOOKUP(A613,'[1]2022_Restoration'!A:L,6,FALSE), "NA")</f>
        <v>NA</v>
      </c>
    </row>
    <row r="614" spans="1:11" x14ac:dyDescent="0.25">
      <c r="A614" s="21" t="s">
        <v>1310</v>
      </c>
      <c r="B614" s="22" t="s">
        <v>1311</v>
      </c>
      <c r="C614" s="22" t="s">
        <v>545</v>
      </c>
      <c r="D614" s="23" t="s">
        <v>35</v>
      </c>
      <c r="E614" s="24" t="str">
        <f>VLOOKUP(C614,'[1]2012_2020_Restoration_Priority'!B:D,2,FALSE)</f>
        <v>Not a priority at this time</v>
      </c>
      <c r="F614" s="25" t="str">
        <f>VLOOKUP(C614,'[1]2012_2020_Restoration_Priority'!B:D,3,FALSE)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14" s="18" t="str">
        <f>IFERROR( VLOOKUP(A614,'[1]2021_Restoration'!C:L,3,FALSE), "NA")</f>
        <v>NA</v>
      </c>
      <c r="H614" s="19" t="str">
        <f>IFERROR( VLOOKUP(A614,'[1]2021_Restoration'!C:L,10,FALSE), "NA")</f>
        <v>NA</v>
      </c>
      <c r="I614" s="3" t="str">
        <f>IFERROR( VLOOKUP(A614,'[1]2022_Restoration'!A:J,5,FALSE), "NA")</f>
        <v>NA</v>
      </c>
      <c r="J614" s="3" t="str">
        <f>IFERROR( VLOOKUP(A614,'[1]2022_Restoration'!A:L,11,FALSE), "NA")</f>
        <v>NA</v>
      </c>
      <c r="K614" s="20" t="str">
        <f>IFERROR( VLOOKUP(A614,'[1]2022_Restoration'!A:L,6,FALSE), "NA")</f>
        <v>NA</v>
      </c>
    </row>
    <row r="615" spans="1:11" x14ac:dyDescent="0.25">
      <c r="A615" s="21" t="s">
        <v>1312</v>
      </c>
      <c r="B615" s="22" t="s">
        <v>684</v>
      </c>
      <c r="C615" s="22" t="s">
        <v>684</v>
      </c>
      <c r="D615" s="23" t="s">
        <v>66</v>
      </c>
      <c r="E615" s="24" t="str">
        <f>VLOOKUP(C615,'[1]2012_2020_Restoration_Priority'!B:D,2,FALSE)</f>
        <v>Not a priority at this time</v>
      </c>
      <c r="F615" s="25" t="str">
        <f>VLOOKUP(C615,'[1]2012_2020_Restoration_Priority'!B:D,3,FALSE)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615" s="18" t="str">
        <f>IFERROR( VLOOKUP(A615,'[1]2021_Restoration'!C:L,3,FALSE), "NA")</f>
        <v>NA</v>
      </c>
      <c r="H615" s="19" t="str">
        <f>IFERROR( VLOOKUP(A615,'[1]2021_Restoration'!C:L,10,FALSE), "NA")</f>
        <v>NA</v>
      </c>
      <c r="I615" s="3" t="str">
        <f>IFERROR( VLOOKUP(A615,'[1]2022_Restoration'!A:J,5,FALSE), "NA")</f>
        <v>NA</v>
      </c>
      <c r="J615" s="3" t="str">
        <f>IFERROR( VLOOKUP(A615,'[1]2022_Restoration'!A:L,11,FALSE), "NA")</f>
        <v>NA</v>
      </c>
      <c r="K615" s="20" t="str">
        <f>IFERROR( VLOOKUP(A615,'[1]2022_Restoration'!A:L,6,FALSE), "NA")</f>
        <v>NA</v>
      </c>
    </row>
    <row r="616" spans="1:11" x14ac:dyDescent="0.25">
      <c r="A616" s="21" t="s">
        <v>495</v>
      </c>
      <c r="B616" s="22" t="s">
        <v>422</v>
      </c>
      <c r="C616" s="22" t="s">
        <v>1253</v>
      </c>
      <c r="D616" s="23" t="s">
        <v>4</v>
      </c>
      <c r="E616" s="24">
        <f>VLOOKUP(C616,'[1]2012_2020_Restoration_Priority'!B:D,2,FALSE)</f>
        <v>4</v>
      </c>
      <c r="F616" s="25" t="str">
        <f>VLOOKUP(C616,'[1]2012_2020_Restoration_Priority'!B:D,3,FALSE)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616" s="18" t="str">
        <f>IFERROR( VLOOKUP(A616,'[1]2021_Restoration'!C:L,3,FALSE), "NA")</f>
        <v>NA</v>
      </c>
      <c r="H616" s="19" t="str">
        <f>IFERROR( VLOOKUP(A616,'[1]2021_Restoration'!C:L,10,FALSE), "NA")</f>
        <v>NA</v>
      </c>
      <c r="I616" s="3" t="str">
        <f>IFERROR( VLOOKUP(A616,'[1]2022_Restoration'!A:J,5,FALSE), "NA")</f>
        <v>NA</v>
      </c>
      <c r="J616" s="3" t="str">
        <f>IFERROR( VLOOKUP(A616,'[1]2022_Restoration'!A:L,11,FALSE), "NA")</f>
        <v>NA</v>
      </c>
      <c r="K616" s="20" t="str">
        <f>IFERROR( VLOOKUP(A616,'[1]2022_Restoration'!A:L,6,FALSE), "NA")</f>
        <v>NA</v>
      </c>
    </row>
    <row r="617" spans="1:11" x14ac:dyDescent="0.25">
      <c r="A617" s="21" t="s">
        <v>497</v>
      </c>
      <c r="B617" s="22" t="s">
        <v>422</v>
      </c>
      <c r="C617" s="22" t="s">
        <v>1253</v>
      </c>
      <c r="D617" s="23" t="s">
        <v>4</v>
      </c>
      <c r="E617" s="24">
        <f>VLOOKUP(C617,'[1]2012_2020_Restoration_Priority'!B:D,2,FALSE)</f>
        <v>4</v>
      </c>
      <c r="F617" s="25" t="str">
        <f>VLOOKUP(C617,'[1]2012_2020_Restoration_Priority'!B:D,3,FALSE)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617" s="18" t="str">
        <f>IFERROR( VLOOKUP(A617,'[1]2021_Restoration'!C:L,3,FALSE), "NA")</f>
        <v>NA</v>
      </c>
      <c r="H617" s="19" t="str">
        <f>IFERROR( VLOOKUP(A617,'[1]2021_Restoration'!C:L,10,FALSE), "NA")</f>
        <v>NA</v>
      </c>
      <c r="I617" s="3" t="str">
        <f>IFERROR( VLOOKUP(A617,'[1]2022_Restoration'!A:J,5,FALSE), "NA")</f>
        <v>NA</v>
      </c>
      <c r="J617" s="3" t="str">
        <f>IFERROR( VLOOKUP(A617,'[1]2022_Restoration'!A:L,11,FALSE), "NA")</f>
        <v>NA</v>
      </c>
      <c r="K617" s="20" t="str">
        <f>IFERROR( VLOOKUP(A617,'[1]2022_Restoration'!A:L,6,FALSE), "NA")</f>
        <v>NA</v>
      </c>
    </row>
    <row r="618" spans="1:11" x14ac:dyDescent="0.25">
      <c r="A618" s="21" t="s">
        <v>889</v>
      </c>
      <c r="B618" s="22" t="s">
        <v>180</v>
      </c>
      <c r="C618" s="22" t="s">
        <v>970</v>
      </c>
      <c r="D618" s="23" t="s">
        <v>158</v>
      </c>
      <c r="E618" s="24">
        <f>VLOOKUP(C618,'[1]2012_2020_Restoration_Priority'!B:D,2,FALSE)</f>
        <v>1</v>
      </c>
      <c r="F618" s="25" t="str">
        <f>VLOOKUP(C618,'[1]2012_2020_Restoration_Priority'!B:D,3,FALSE)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618" s="18" t="str">
        <f>IFERROR( VLOOKUP(A618,'[1]2021_Restoration'!C:L,3,FALSE), "NA")</f>
        <v>NA</v>
      </c>
      <c r="H618" s="19" t="str">
        <f>IFERROR( VLOOKUP(A618,'[1]2021_Restoration'!C:L,10,FALSE), "NA")</f>
        <v>NA</v>
      </c>
      <c r="I618" s="3" t="str">
        <f>IFERROR( VLOOKUP(A618,'[1]2022_Restoration'!A:J,5,FALSE), "NA")</f>
        <v>NA</v>
      </c>
      <c r="J618" s="3" t="str">
        <f>IFERROR( VLOOKUP(A618,'[1]2022_Restoration'!A:L,11,FALSE), "NA")</f>
        <v>NA</v>
      </c>
      <c r="K618" s="20" t="str">
        <f>IFERROR( VLOOKUP(A618,'[1]2022_Restoration'!A:L,6,FALSE), "NA")</f>
        <v>NA</v>
      </c>
    </row>
    <row r="619" spans="1:11" x14ac:dyDescent="0.25">
      <c r="A619" s="21" t="s">
        <v>1313</v>
      </c>
      <c r="B619" s="22" t="s">
        <v>180</v>
      </c>
      <c r="C619" s="22" t="s">
        <v>970</v>
      </c>
      <c r="D619" s="23" t="s">
        <v>158</v>
      </c>
      <c r="E619" s="24">
        <f>VLOOKUP(C619,'[1]2012_2020_Restoration_Priority'!B:D,2,FALSE)</f>
        <v>1</v>
      </c>
      <c r="F619" s="25" t="str">
        <f>VLOOKUP(C619,'[1]2012_2020_Restoration_Priority'!B:D,3,FALSE)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619" s="18" t="str">
        <f>IFERROR( VLOOKUP(A619,'[1]2021_Restoration'!C:L,3,FALSE), "NA")</f>
        <v>NA</v>
      </c>
      <c r="H619" s="19" t="str">
        <f>IFERROR( VLOOKUP(A619,'[1]2021_Restoration'!C:L,10,FALSE), "NA")</f>
        <v>NA</v>
      </c>
      <c r="I619" s="3" t="str">
        <f>IFERROR( VLOOKUP(A619,'[1]2022_Restoration'!A:J,5,FALSE), "NA")</f>
        <v>NA</v>
      </c>
      <c r="J619" s="3" t="str">
        <f>IFERROR( VLOOKUP(A619,'[1]2022_Restoration'!A:L,11,FALSE), "NA")</f>
        <v>NA</v>
      </c>
      <c r="K619" s="20" t="str">
        <f>IFERROR( VLOOKUP(A619,'[1]2022_Restoration'!A:L,6,FALSE), "NA")</f>
        <v>NA</v>
      </c>
    </row>
    <row r="620" spans="1:11" x14ac:dyDescent="0.25">
      <c r="A620" s="21" t="s">
        <v>1314</v>
      </c>
      <c r="B620" s="22" t="s">
        <v>180</v>
      </c>
      <c r="C620" s="22" t="s">
        <v>970</v>
      </c>
      <c r="D620" s="23" t="s">
        <v>158</v>
      </c>
      <c r="E620" s="24">
        <f>VLOOKUP(C620,'[1]2012_2020_Restoration_Priority'!B:D,2,FALSE)</f>
        <v>1</v>
      </c>
      <c r="F620" s="25" t="str">
        <f>VLOOKUP(C620,'[1]2012_2020_Restoration_Priority'!B:D,3,FALSE)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620" s="18" t="str">
        <f>IFERROR( VLOOKUP(A620,'[1]2021_Restoration'!C:L,3,FALSE), "NA")</f>
        <v>NA</v>
      </c>
      <c r="H620" s="19" t="str">
        <f>IFERROR( VLOOKUP(A620,'[1]2021_Restoration'!C:L,10,FALSE), "NA")</f>
        <v>NA</v>
      </c>
      <c r="I620" s="3" t="str">
        <f>IFERROR( VLOOKUP(A620,'[1]2022_Restoration'!A:J,5,FALSE), "NA")</f>
        <v>NA</v>
      </c>
      <c r="J620" s="3" t="str">
        <f>IFERROR( VLOOKUP(A620,'[1]2022_Restoration'!A:L,11,FALSE), "NA")</f>
        <v>NA</v>
      </c>
      <c r="K620" s="20" t="str">
        <f>IFERROR( VLOOKUP(A620,'[1]2022_Restoration'!A:L,6,FALSE), "NA")</f>
        <v>NA</v>
      </c>
    </row>
    <row r="621" spans="1:11" x14ac:dyDescent="0.25">
      <c r="A621" s="21" t="s">
        <v>892</v>
      </c>
      <c r="B621" s="22" t="s">
        <v>684</v>
      </c>
      <c r="C621" s="22" t="s">
        <v>684</v>
      </c>
      <c r="D621" s="23" t="s">
        <v>66</v>
      </c>
      <c r="E621" s="24" t="str">
        <f>VLOOKUP(C621,'[1]2012_2020_Restoration_Priority'!B:D,2,FALSE)</f>
        <v>Not a priority at this time</v>
      </c>
      <c r="F621" s="25" t="str">
        <f>VLOOKUP(C621,'[1]2012_2020_Restoration_Priority'!B:D,3,FALSE)</f>
        <v xml:space="preserve">1. Water Quantity (Decreased Water Quantity): Water right purchase and lease; Water banking; Conversion of small pumps to wells; Improve irrigation efficiencies
2. Riparian Condition (Riparian Condition): Re-establish native vegetation where appropriate from Little Chumstick Creek to the confluence with the Wenatchee River; Install livestock control fencing where appropriate throughout the assessment unit.
3. Sediment Conditions (Increased Sediment Quantity): Implement sediment control program on USFS lands; Reduce road densities in tributaries and upper reaches of the assessment unit
4. Water Quality (Temperature): Actions under riparian condition, side channel and wetland connection should address this ecological concern.
5. Habitat Quantity (Anthropogenic Barriers): Determine whether opportunities arise on barriers upstream of the Little Chumstick confluence, and provide passage.
6. Peripheral and Transitional Habitat (Side Channel and Wetland Connections): Reconnect side channels throughout the assessment unit; sites yet to be comprehensively identified.
</v>
      </c>
      <c r="G621" s="18" t="str">
        <f>IFERROR( VLOOKUP(A621,'[1]2021_Restoration'!C:L,3,FALSE), "NA")</f>
        <v>NA</v>
      </c>
      <c r="H621" s="19" t="str">
        <f>IFERROR( VLOOKUP(A621,'[1]2021_Restoration'!C:L,10,FALSE), "NA")</f>
        <v>NA</v>
      </c>
      <c r="I621" s="3" t="str">
        <f>IFERROR( VLOOKUP(A621,'[1]2022_Restoration'!A:J,5,FALSE), "NA")</f>
        <v>NA</v>
      </c>
      <c r="J621" s="3" t="str">
        <f>IFERROR( VLOOKUP(A621,'[1]2022_Restoration'!A:L,11,FALSE), "NA")</f>
        <v>NA</v>
      </c>
      <c r="K621" s="20" t="str">
        <f>IFERROR( VLOOKUP(A621,'[1]2022_Restoration'!A:L,6,FALSE), "NA")</f>
        <v>NA</v>
      </c>
    </row>
    <row r="622" spans="1:11" x14ac:dyDescent="0.25">
      <c r="A622" s="21" t="s">
        <v>1315</v>
      </c>
      <c r="B622" s="22" t="s">
        <v>1316</v>
      </c>
      <c r="C622" s="22" t="s">
        <v>962</v>
      </c>
      <c r="D622" s="23" t="s">
        <v>35</v>
      </c>
      <c r="E622" s="24" t="str">
        <f>VLOOKUP(C622,'[1]2012_2020_Restoration_Priority'!B:D,2,FALSE)</f>
        <v>Not a priority at this time</v>
      </c>
      <c r="F622" s="25" t="str">
        <f>VLOOKUP(C622,'[1]2012_2020_Restoration_Priority'!B:D,3,FALSE)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622" s="18" t="str">
        <f>IFERROR( VLOOKUP(A622,'[1]2021_Restoration'!C:L,3,FALSE), "NA")</f>
        <v>NA</v>
      </c>
      <c r="H622" s="19" t="str">
        <f>IFERROR( VLOOKUP(A622,'[1]2021_Restoration'!C:L,10,FALSE), "NA")</f>
        <v>NA</v>
      </c>
      <c r="I622" s="3" t="str">
        <f>IFERROR( VLOOKUP(A622,'[1]2022_Restoration'!A:J,5,FALSE), "NA")</f>
        <v>NA</v>
      </c>
      <c r="J622" s="3" t="str">
        <f>IFERROR( VLOOKUP(A622,'[1]2022_Restoration'!A:L,11,FALSE), "NA")</f>
        <v>NA</v>
      </c>
      <c r="K622" s="20" t="str">
        <f>IFERROR( VLOOKUP(A622,'[1]2022_Restoration'!A:L,6,FALSE), "NA")</f>
        <v>NA</v>
      </c>
    </row>
    <row r="623" spans="1:11" x14ac:dyDescent="0.25">
      <c r="A623" s="21" t="s">
        <v>1317</v>
      </c>
      <c r="B623" s="22" t="s">
        <v>1316</v>
      </c>
      <c r="C623" s="22" t="s">
        <v>962</v>
      </c>
      <c r="D623" s="23" t="s">
        <v>35</v>
      </c>
      <c r="E623" s="24" t="str">
        <f>VLOOKUP(C623,'[1]2012_2020_Restoration_Priority'!B:D,2,FALSE)</f>
        <v>Not a priority at this time</v>
      </c>
      <c r="F623" s="25" t="str">
        <f>VLOOKUP(C623,'[1]2012_2020_Restoration_Priority'!B:D,3,FALSE)</f>
        <v xml:space="preserve">1. Peripheral and Transitional Habitats (Side channel and Wetland Habitat Conditions): Floodplain conditions- address human features that affect floodplain conditions, primarily the highway and several push up levees.
2. Channel Structure and Form (Bed and Channel Form)
3. Riparian Condition (Riparian Condition): Plant riparian vegetation to restore adequate riparian buffer along unused agricultural areas; Increase LW recruitment and retention
 </v>
      </c>
      <c r="G623" s="18" t="str">
        <f>IFERROR( VLOOKUP(A623,'[1]2021_Restoration'!C:L,3,FALSE), "NA")</f>
        <v>NA</v>
      </c>
      <c r="H623" s="19" t="str">
        <f>IFERROR( VLOOKUP(A623,'[1]2021_Restoration'!C:L,10,FALSE), "NA")</f>
        <v>NA</v>
      </c>
      <c r="I623" s="3" t="str">
        <f>IFERROR( VLOOKUP(A623,'[1]2022_Restoration'!A:J,5,FALSE), "NA")</f>
        <v>NA</v>
      </c>
      <c r="J623" s="3" t="str">
        <f>IFERROR( VLOOKUP(A623,'[1]2022_Restoration'!A:L,11,FALSE), "NA")</f>
        <v>NA</v>
      </c>
      <c r="K623" s="20" t="str">
        <f>IFERROR( VLOOKUP(A623,'[1]2022_Restoration'!A:L,6,FALSE), "NA")</f>
        <v>NA</v>
      </c>
    </row>
    <row r="624" spans="1:11" x14ac:dyDescent="0.25">
      <c r="A624" s="21" t="s">
        <v>500</v>
      </c>
      <c r="B624" s="22" t="s">
        <v>422</v>
      </c>
      <c r="C624" s="22" t="s">
        <v>1253</v>
      </c>
      <c r="D624" s="23" t="s">
        <v>4</v>
      </c>
      <c r="E624" s="24">
        <f>VLOOKUP(C624,'[1]2012_2020_Restoration_Priority'!B:D,2,FALSE)</f>
        <v>4</v>
      </c>
      <c r="F624" s="25" t="str">
        <f>VLOOKUP(C624,'[1]2012_2020_Restoration_Priority'!B:D,3,FALSE)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624" s="18" t="str">
        <f>IFERROR( VLOOKUP(A624,'[1]2021_Restoration'!C:L,3,FALSE), "NA")</f>
        <v>NA</v>
      </c>
      <c r="H624" s="19" t="str">
        <f>IFERROR( VLOOKUP(A624,'[1]2021_Restoration'!C:L,10,FALSE), "NA")</f>
        <v>NA</v>
      </c>
      <c r="I624" s="3" t="str">
        <f>IFERROR( VLOOKUP(A624,'[1]2022_Restoration'!A:J,5,FALSE), "NA")</f>
        <v>NA</v>
      </c>
      <c r="J624" s="3" t="str">
        <f>IFERROR( VLOOKUP(A624,'[1]2022_Restoration'!A:L,11,FALSE), "NA")</f>
        <v>NA</v>
      </c>
      <c r="K624" s="20" t="str">
        <f>IFERROR( VLOOKUP(A624,'[1]2022_Restoration'!A:L,6,FALSE), "NA")</f>
        <v>NA</v>
      </c>
    </row>
    <row r="625" spans="1:11" x14ac:dyDescent="0.25">
      <c r="A625" s="21" t="s">
        <v>1318</v>
      </c>
      <c r="B625" s="22" t="s">
        <v>876</v>
      </c>
      <c r="C625" s="22" t="s">
        <v>970</v>
      </c>
      <c r="D625" s="23" t="s">
        <v>158</v>
      </c>
      <c r="E625" s="24">
        <f>VLOOKUP(C625,'[1]2012_2020_Restoration_Priority'!B:D,2,FALSE)</f>
        <v>1</v>
      </c>
      <c r="F625" s="25" t="str">
        <f>VLOOKUP(C625,'[1]2012_2020_Restoration_Priority'!B:D,3,FALSE)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625" s="18" t="str">
        <f>IFERROR( VLOOKUP(A625,'[1]2021_Restoration'!C:L,3,FALSE), "NA")</f>
        <v>NA</v>
      </c>
      <c r="H625" s="19" t="str">
        <f>IFERROR( VLOOKUP(A625,'[1]2021_Restoration'!C:L,10,FALSE), "NA")</f>
        <v>NA</v>
      </c>
      <c r="I625" s="3" t="str">
        <f>IFERROR( VLOOKUP(A625,'[1]2022_Restoration'!A:J,5,FALSE), "NA")</f>
        <v>NA</v>
      </c>
      <c r="J625" s="3" t="str">
        <f>IFERROR( VLOOKUP(A625,'[1]2022_Restoration'!A:L,11,FALSE), "NA")</f>
        <v>NA</v>
      </c>
      <c r="K625" s="20" t="str">
        <f>IFERROR( VLOOKUP(A625,'[1]2022_Restoration'!A:L,6,FALSE), "NA")</f>
        <v>NA</v>
      </c>
    </row>
    <row r="626" spans="1:11" x14ac:dyDescent="0.25">
      <c r="A626" s="21" t="s">
        <v>1319</v>
      </c>
      <c r="B626" s="22" t="s">
        <v>876</v>
      </c>
      <c r="C626" s="22" t="s">
        <v>970</v>
      </c>
      <c r="D626" s="23" t="s">
        <v>158</v>
      </c>
      <c r="E626" s="24">
        <f>VLOOKUP(C626,'[1]2012_2020_Restoration_Priority'!B:D,2,FALSE)</f>
        <v>1</v>
      </c>
      <c r="F626" s="25" t="str">
        <f>VLOOKUP(C626,'[1]2012_2020_Restoration_Priority'!B:D,3,FALSE)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626" s="18" t="str">
        <f>IFERROR( VLOOKUP(A626,'[1]2021_Restoration'!C:L,3,FALSE), "NA")</f>
        <v>NA</v>
      </c>
      <c r="H626" s="19" t="str">
        <f>IFERROR( VLOOKUP(A626,'[1]2021_Restoration'!C:L,10,FALSE), "NA")</f>
        <v>NA</v>
      </c>
      <c r="I626" s="3" t="str">
        <f>IFERROR( VLOOKUP(A626,'[1]2022_Restoration'!A:J,5,FALSE), "NA")</f>
        <v>NA</v>
      </c>
      <c r="J626" s="3" t="str">
        <f>IFERROR( VLOOKUP(A626,'[1]2022_Restoration'!A:L,11,FALSE), "NA")</f>
        <v>NA</v>
      </c>
      <c r="K626" s="20" t="str">
        <f>IFERROR( VLOOKUP(A626,'[1]2022_Restoration'!A:L,6,FALSE), "NA")</f>
        <v>NA</v>
      </c>
    </row>
    <row r="627" spans="1:11" x14ac:dyDescent="0.25">
      <c r="A627" s="21" t="s">
        <v>1320</v>
      </c>
      <c r="B627" s="22" t="s">
        <v>1118</v>
      </c>
      <c r="C627" s="22" t="s">
        <v>1018</v>
      </c>
      <c r="D627" s="23" t="s">
        <v>158</v>
      </c>
      <c r="E627" s="24">
        <f>VLOOKUP(C627,'[1]2012_2020_Restoration_Priority'!B:D,2,FALSE)</f>
        <v>4</v>
      </c>
      <c r="F627" s="25" t="str">
        <f>VLOOKUP(C627,'[1]2012_2020_Restoration_Priority'!B:D,3,FALSE)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627" s="18" t="str">
        <f>IFERROR( VLOOKUP(A627,'[1]2021_Restoration'!C:L,3,FALSE), "NA")</f>
        <v>NA</v>
      </c>
      <c r="H627" s="19" t="str">
        <f>IFERROR( VLOOKUP(A627,'[1]2021_Restoration'!C:L,10,FALSE), "NA")</f>
        <v>NA</v>
      </c>
      <c r="I627" s="3" t="str">
        <f>IFERROR( VLOOKUP(A627,'[1]2022_Restoration'!A:J,5,FALSE), "NA")</f>
        <v>NA</v>
      </c>
      <c r="J627" s="3" t="str">
        <f>IFERROR( VLOOKUP(A627,'[1]2022_Restoration'!A:L,11,FALSE), "NA")</f>
        <v>NA</v>
      </c>
      <c r="K627" s="20" t="str">
        <f>IFERROR( VLOOKUP(A627,'[1]2022_Restoration'!A:L,6,FALSE), "NA")</f>
        <v>NA</v>
      </c>
    </row>
    <row r="628" spans="1:11" x14ac:dyDescent="0.25">
      <c r="A628" s="21" t="s">
        <v>1321</v>
      </c>
      <c r="B628" s="22" t="s">
        <v>1118</v>
      </c>
      <c r="C628" s="22" t="s">
        <v>1018</v>
      </c>
      <c r="D628" s="23" t="s">
        <v>158</v>
      </c>
      <c r="E628" s="24">
        <f>VLOOKUP(C628,'[1]2012_2020_Restoration_Priority'!B:D,2,FALSE)</f>
        <v>4</v>
      </c>
      <c r="F628" s="25" t="str">
        <f>VLOOKUP(C628,'[1]2012_2020_Restoration_Priority'!B:D,3,FALSE)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628" s="18" t="str">
        <f>IFERROR( VLOOKUP(A628,'[1]2021_Restoration'!C:L,3,FALSE), "NA")</f>
        <v>NA</v>
      </c>
      <c r="H628" s="19" t="str">
        <f>IFERROR( VLOOKUP(A628,'[1]2021_Restoration'!C:L,10,FALSE), "NA")</f>
        <v>NA</v>
      </c>
      <c r="I628" s="3" t="str">
        <f>IFERROR( VLOOKUP(A628,'[1]2022_Restoration'!A:J,5,FALSE), "NA")</f>
        <v>NA</v>
      </c>
      <c r="J628" s="3" t="str">
        <f>IFERROR( VLOOKUP(A628,'[1]2022_Restoration'!A:L,11,FALSE), "NA")</f>
        <v>NA</v>
      </c>
      <c r="K628" s="20" t="str">
        <f>IFERROR( VLOOKUP(A628,'[1]2022_Restoration'!A:L,6,FALSE), "NA")</f>
        <v>NA</v>
      </c>
    </row>
    <row r="629" spans="1:11" x14ac:dyDescent="0.25">
      <c r="A629" s="21" t="s">
        <v>1322</v>
      </c>
      <c r="B629" s="22" t="s">
        <v>1118</v>
      </c>
      <c r="C629" s="22" t="s">
        <v>1018</v>
      </c>
      <c r="D629" s="23" t="s">
        <v>158</v>
      </c>
      <c r="E629" s="24">
        <f>VLOOKUP(C629,'[1]2012_2020_Restoration_Priority'!B:D,2,FALSE)</f>
        <v>4</v>
      </c>
      <c r="F629" s="25" t="str">
        <f>VLOOKUP(C629,'[1]2012_2020_Restoration_Priority'!B:D,3,FALSE)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629" s="18" t="str">
        <f>IFERROR( VLOOKUP(A629,'[1]2021_Restoration'!C:L,3,FALSE), "NA")</f>
        <v>NA</v>
      </c>
      <c r="H629" s="19" t="str">
        <f>IFERROR( VLOOKUP(A629,'[1]2021_Restoration'!C:L,10,FALSE), "NA")</f>
        <v>NA</v>
      </c>
      <c r="I629" s="3" t="str">
        <f>IFERROR( VLOOKUP(A629,'[1]2022_Restoration'!A:J,5,FALSE), "NA")</f>
        <v>NA</v>
      </c>
      <c r="J629" s="3" t="str">
        <f>IFERROR( VLOOKUP(A629,'[1]2022_Restoration'!A:L,11,FALSE), "NA")</f>
        <v>NA</v>
      </c>
      <c r="K629" s="20" t="str">
        <f>IFERROR( VLOOKUP(A629,'[1]2022_Restoration'!A:L,6,FALSE), "NA")</f>
        <v>NA</v>
      </c>
    </row>
    <row r="630" spans="1:11" x14ac:dyDescent="0.25">
      <c r="A630" s="21" t="s">
        <v>1323</v>
      </c>
      <c r="B630" s="22" t="s">
        <v>1118</v>
      </c>
      <c r="C630" s="22" t="s">
        <v>1018</v>
      </c>
      <c r="D630" s="23" t="s">
        <v>158</v>
      </c>
      <c r="E630" s="24">
        <f>VLOOKUP(C630,'[1]2012_2020_Restoration_Priority'!B:D,2,FALSE)</f>
        <v>4</v>
      </c>
      <c r="F630" s="25" t="str">
        <f>VLOOKUP(C630,'[1]2012_2020_Restoration_Priority'!B:D,3,FALSE)</f>
        <v xml:space="preserve">1. Channel structure and form (bed and channel form): Modify or relocate the county road in the lower 4 miles
2. Sediment conditions (increased sediment quantity): Reduce artificially high rates of sediment input and restore other upland watershed processes such as runoff patterns and LWD recruitment; Improve county road maintenance along lower Mad River road; Treat, relocate, or remove roads: Four miles NF road decommissioning, 12 miles heavy maintenance reconstruction, estimate 40 miles decommission/heavy maintenance / reconstruction in Tillicum watershed (these objectives were from the recovery plan and may not be adequate to achieve the biological objectives).
3. Riparian Condition (riparian condition): Plant native riparian vegetation and restore the riparian buffer and LWD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4. Food (altered primary productivity and food competition): See discussion under Universal Ecological Concerns and Actions.
5. Habitat quantity (anthropogenic barriers): Replace undersize culvert in Tillicum Ck.  
</v>
      </c>
      <c r="G630" s="18" t="str">
        <f>IFERROR( VLOOKUP(A630,'[1]2021_Restoration'!C:L,3,FALSE), "NA")</f>
        <v>NA</v>
      </c>
      <c r="H630" s="19" t="str">
        <f>IFERROR( VLOOKUP(A630,'[1]2021_Restoration'!C:L,10,FALSE), "NA")</f>
        <v>NA</v>
      </c>
      <c r="I630" s="3" t="str">
        <f>IFERROR( VLOOKUP(A630,'[1]2022_Restoration'!A:J,5,FALSE), "NA")</f>
        <v>NA</v>
      </c>
      <c r="J630" s="3" t="str">
        <f>IFERROR( VLOOKUP(A630,'[1]2022_Restoration'!A:L,11,FALSE), "NA")</f>
        <v>NA</v>
      </c>
      <c r="K630" s="20" t="str">
        <f>IFERROR( VLOOKUP(A630,'[1]2022_Restoration'!A:L,6,FALSE), "NA")</f>
        <v>NA</v>
      </c>
    </row>
    <row r="631" spans="1:11" x14ac:dyDescent="0.25">
      <c r="A631" s="21" t="s">
        <v>1324</v>
      </c>
      <c r="B631" s="22" t="s">
        <v>159</v>
      </c>
      <c r="C631" s="22" t="s">
        <v>1047</v>
      </c>
      <c r="D631" s="23" t="s">
        <v>158</v>
      </c>
      <c r="E631" s="24">
        <f>VLOOKUP(C631,'[1]2012_2020_Restoration_Priority'!B:D,2,FALSE)</f>
        <v>3</v>
      </c>
      <c r="F631" s="25" t="str">
        <f>VLOOKUP(C631,'[1]2012_2020_Restoration_Priority'!B:D,3,FALSE)</f>
        <v>1. Channel Structure and Form (Instream structural complexity): Install large wood and ELJs that are consistent with the geomorphic potential based on the reach assessment (BOR 2009a; BOR 2009b).  
2.Food (altered primary productivity and food-competition): See discussion under Universal Ecological Concerns and Actions.</v>
      </c>
      <c r="G631" s="18" t="str">
        <f>IFERROR( VLOOKUP(A631,'[1]2021_Restoration'!C:L,3,FALSE), "NA")</f>
        <v>NA</v>
      </c>
      <c r="H631" s="19" t="str">
        <f>IFERROR( VLOOKUP(A631,'[1]2021_Restoration'!C:L,10,FALSE), "NA")</f>
        <v>NA</v>
      </c>
      <c r="I631" s="3" t="str">
        <f>IFERROR( VLOOKUP(A631,'[1]2022_Restoration'!A:J,5,FALSE), "NA")</f>
        <v>NA</v>
      </c>
      <c r="J631" s="3" t="str">
        <f>IFERROR( VLOOKUP(A631,'[1]2022_Restoration'!A:L,11,FALSE), "NA")</f>
        <v>NA</v>
      </c>
      <c r="K631" s="20" t="str">
        <f>IFERROR( VLOOKUP(A631,'[1]2022_Restoration'!A:L,6,FALSE), "NA")</f>
        <v>NA</v>
      </c>
    </row>
    <row r="632" spans="1:11" x14ac:dyDescent="0.25">
      <c r="A632" s="21" t="s">
        <v>503</v>
      </c>
      <c r="B632" s="22" t="s">
        <v>504</v>
      </c>
      <c r="C632" s="22" t="s">
        <v>1325</v>
      </c>
      <c r="D632" s="23" t="s">
        <v>4</v>
      </c>
      <c r="E632" s="24">
        <f>VLOOKUP(C632,'[1]2012_2020_Restoration_Priority'!B:D,2,FALSE)</f>
        <v>26</v>
      </c>
      <c r="F632" s="25" t="str">
        <f>VLOOKUP(C632,'[1]2012_2020_Restoration_Priority'!B:D,3,FALSE)</f>
        <v xml:space="preserve">1. Water Quantity (Decreased Water Quantity): Studies have shown that there is insufficient water to provide year round flow once discharge reaches the floodplain (Reference the study??).  Therefore, pursuing increases in water quantity do not make sense at this time; There may not be enough water to obtain to reduce effect of subsurface flow
2. Sediment Conditions (Increased Sediment Quantity)Retard sediment transport from highway: Stabilize fill-slope vegetation
3. Peripheral and Transitional Habitats (Floodplain Connection)
4. Channel Structure and Form (Instream Structural Complexity) </v>
      </c>
      <c r="G632" s="18" t="str">
        <f>IFERROR( VLOOKUP(A632,'[1]2021_Restoration'!C:L,3,FALSE), "NA")</f>
        <v>NA</v>
      </c>
      <c r="H632" s="19" t="str">
        <f>IFERROR( VLOOKUP(A632,'[1]2021_Restoration'!C:L,10,FALSE), "NA")</f>
        <v>NA</v>
      </c>
      <c r="I632" s="3" t="str">
        <f>IFERROR( VLOOKUP(A632,'[1]2022_Restoration'!A:J,5,FALSE), "NA")</f>
        <v>NA</v>
      </c>
      <c r="J632" s="3" t="str">
        <f>IFERROR( VLOOKUP(A632,'[1]2022_Restoration'!A:L,11,FALSE), "NA")</f>
        <v>NA</v>
      </c>
      <c r="K632" s="20" t="str">
        <f>IFERROR( VLOOKUP(A632,'[1]2022_Restoration'!A:L,6,FALSE), "NA")</f>
        <v>NA</v>
      </c>
    </row>
    <row r="633" spans="1:11" x14ac:dyDescent="0.25">
      <c r="A633" s="21" t="s">
        <v>1326</v>
      </c>
      <c r="B633" s="22" t="s">
        <v>504</v>
      </c>
      <c r="C633" s="22" t="s">
        <v>1325</v>
      </c>
      <c r="D633" s="23" t="s">
        <v>4</v>
      </c>
      <c r="E633" s="24">
        <f>VLOOKUP(C633,'[1]2012_2020_Restoration_Priority'!B:D,2,FALSE)</f>
        <v>26</v>
      </c>
      <c r="F633" s="25" t="str">
        <f>VLOOKUP(C633,'[1]2012_2020_Restoration_Priority'!B:D,3,FALSE)</f>
        <v xml:space="preserve">1. Water Quantity (Decreased Water Quantity): Studies have shown that there is insufficient water to provide year round flow once discharge reaches the floodplain (Reference the study??).  Therefore, pursuing increases in water quantity do not make sense at this time; There may not be enough water to obtain to reduce effect of subsurface flow
2. Sediment Conditions (Increased Sediment Quantity)Retard sediment transport from highway: Stabilize fill-slope vegetation
3. Peripheral and Transitional Habitats (Floodplain Connection)
4. Channel Structure and Form (Instream Structural Complexity) </v>
      </c>
      <c r="G633" s="18" t="str">
        <f>IFERROR( VLOOKUP(A633,'[1]2021_Restoration'!C:L,3,FALSE), "NA")</f>
        <v>NA</v>
      </c>
      <c r="H633" s="19" t="str">
        <f>IFERROR( VLOOKUP(A633,'[1]2021_Restoration'!C:L,10,FALSE), "NA")</f>
        <v>NA</v>
      </c>
      <c r="I633" s="3" t="str">
        <f>IFERROR( VLOOKUP(A633,'[1]2022_Restoration'!A:J,5,FALSE), "NA")</f>
        <v>NA</v>
      </c>
      <c r="J633" s="3" t="str">
        <f>IFERROR( VLOOKUP(A633,'[1]2022_Restoration'!A:L,11,FALSE), "NA")</f>
        <v>NA</v>
      </c>
      <c r="K633" s="20" t="str">
        <f>IFERROR( VLOOKUP(A633,'[1]2022_Restoration'!A:L,6,FALSE), "NA")</f>
        <v>NA</v>
      </c>
    </row>
    <row r="634" spans="1:11" x14ac:dyDescent="0.25">
      <c r="A634" s="21" t="s">
        <v>505</v>
      </c>
      <c r="B634" s="22" t="s">
        <v>428</v>
      </c>
      <c r="C634" s="22" t="s">
        <v>1253</v>
      </c>
      <c r="D634" s="23" t="s">
        <v>4</v>
      </c>
      <c r="E634" s="24">
        <f>VLOOKUP(C634,'[1]2012_2020_Restoration_Priority'!B:D,2,FALSE)</f>
        <v>4</v>
      </c>
      <c r="F634" s="25" t="str">
        <f>VLOOKUP(C634,'[1]2012_2020_Restoration_Priority'!B:D,3,FALSE)</f>
        <v>1. Habitat Quantity (Anthropogenic Barrier): Remove debris at Mission Falls; Install instream structures to create step pool sequence; Replace HWY 155 culvert at Stapaloop Creek
2. Sediment Conditions (Increased Sediment Quantity): Removing and replace undersize culverts (plugged, and then overtopped and loss of road fill); Decommission roads; BMPs for livestock management (e.g., hard crossing, exclusions, etc.)
3. Channel Structure and Form (Instream Structural Complexity): LW structures 
4. Species Interactions (Competition): Remove EBT</v>
      </c>
      <c r="G634" s="18" t="str">
        <f>IFERROR( VLOOKUP(A634,'[1]2021_Restoration'!C:L,3,FALSE), "NA")</f>
        <v>NA</v>
      </c>
      <c r="H634" s="19" t="str">
        <f>IFERROR( VLOOKUP(A634,'[1]2021_Restoration'!C:L,10,FALSE), "NA")</f>
        <v>NA</v>
      </c>
      <c r="I634" s="3" t="str">
        <f>IFERROR( VLOOKUP(A634,'[1]2022_Restoration'!A:J,5,FALSE), "NA")</f>
        <v>NA</v>
      </c>
      <c r="J634" s="3" t="str">
        <f>IFERROR( VLOOKUP(A634,'[1]2022_Restoration'!A:L,11,FALSE), "NA")</f>
        <v>NA</v>
      </c>
      <c r="K634" s="20" t="str">
        <f>IFERROR( VLOOKUP(A634,'[1]2022_Restoration'!A:L,6,FALSE), "NA")</f>
        <v>NA</v>
      </c>
    </row>
    <row r="635" spans="1:11" x14ac:dyDescent="0.25">
      <c r="A635" s="21" t="s">
        <v>893</v>
      </c>
      <c r="B635" s="22" t="s">
        <v>749</v>
      </c>
      <c r="C635" s="22" t="s">
        <v>987</v>
      </c>
      <c r="D635" s="23" t="s">
        <v>66</v>
      </c>
      <c r="E635" s="24">
        <f>VLOOKUP(C635,'[1]2012_2020_Restoration_Priority'!B:D,2,FALSE)</f>
        <v>4</v>
      </c>
      <c r="F635" s="25" t="str">
        <f>VLOOKUP(C635,'[1]2012_2020_Restoration_Priority'!B:D,3,FALSE)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635" s="18" t="str">
        <f>IFERROR( VLOOKUP(A635,'[1]2021_Restoration'!C:L,3,FALSE), "NA")</f>
        <v>NA</v>
      </c>
      <c r="H635" s="19" t="str">
        <f>IFERROR( VLOOKUP(A635,'[1]2021_Restoration'!C:L,10,FALSE), "NA")</f>
        <v>NA</v>
      </c>
      <c r="I635" s="3" t="str">
        <f>IFERROR( VLOOKUP(A635,'[1]2022_Restoration'!A:J,5,FALSE), "NA")</f>
        <v>NA</v>
      </c>
      <c r="J635" s="3" t="str">
        <f>IFERROR( VLOOKUP(A635,'[1]2022_Restoration'!A:L,11,FALSE), "NA")</f>
        <v>NA</v>
      </c>
      <c r="K635" s="20" t="str">
        <f>IFERROR( VLOOKUP(A635,'[1]2022_Restoration'!A:L,6,FALSE), "NA")</f>
        <v>NA</v>
      </c>
    </row>
    <row r="636" spans="1:11" x14ac:dyDescent="0.25">
      <c r="A636" s="21" t="s">
        <v>894</v>
      </c>
      <c r="B636" s="22" t="s">
        <v>749</v>
      </c>
      <c r="C636" s="22" t="s">
        <v>987</v>
      </c>
      <c r="D636" s="23" t="s">
        <v>66</v>
      </c>
      <c r="E636" s="24">
        <f>VLOOKUP(C636,'[1]2012_2020_Restoration_Priority'!B:D,2,FALSE)</f>
        <v>4</v>
      </c>
      <c r="F636" s="25" t="str">
        <f>VLOOKUP(C636,'[1]2012_2020_Restoration_Priority'!B:D,3,FALSE)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636" s="18" t="str">
        <f>IFERROR( VLOOKUP(A636,'[1]2021_Restoration'!C:L,3,FALSE), "NA")</f>
        <v>NA</v>
      </c>
      <c r="H636" s="19" t="str">
        <f>IFERROR( VLOOKUP(A636,'[1]2021_Restoration'!C:L,10,FALSE), "NA")</f>
        <v>NA</v>
      </c>
      <c r="I636" s="3" t="str">
        <f>IFERROR( VLOOKUP(A636,'[1]2022_Restoration'!A:J,5,FALSE), "NA")</f>
        <v>NA</v>
      </c>
      <c r="J636" s="3" t="str">
        <f>IFERROR( VLOOKUP(A636,'[1]2022_Restoration'!A:L,11,FALSE), "NA")</f>
        <v>NA</v>
      </c>
      <c r="K636" s="20" t="str">
        <f>IFERROR( VLOOKUP(A636,'[1]2022_Restoration'!A:L,6,FALSE), "NA")</f>
        <v>NA</v>
      </c>
    </row>
    <row r="637" spans="1:11" x14ac:dyDescent="0.25">
      <c r="A637" s="21" t="s">
        <v>897</v>
      </c>
      <c r="B637" s="22" t="s">
        <v>749</v>
      </c>
      <c r="C637" s="22" t="s">
        <v>987</v>
      </c>
      <c r="D637" s="23" t="s">
        <v>66</v>
      </c>
      <c r="E637" s="24">
        <f>VLOOKUP(C637,'[1]2012_2020_Restoration_Priority'!B:D,2,FALSE)</f>
        <v>4</v>
      </c>
      <c r="F637" s="25" t="str">
        <f>VLOOKUP(C637,'[1]2012_2020_Restoration_Priority'!B:D,3,FALSE)</f>
        <v xml:space="preserve">1. Water Quantity (Decreased Water Quantity): Design and implement pumping from Wenatchee River to reduce irrigation water withdrawals from Peshastin Creek; Water right purchase and lease; Water banking; Improve irrigation efficiencies
2. Channel Structure and Form (Instream Structural Complexity): Restore instream habitat diversity by enhancing large wood recruitment, retention, and complexity where feasible.
3. Water Quality (Temperature): Actions under riparian condition, side channel and wetland connection should address this ecological concern.
4. Peripheral and Transitional Habitat (Side Channel and Wetland Connections); Develop side-channel habitat from the confluence with the Wenatchee River to Ingalls Creek (see RA for additional details; Inter-fluve 2010).
5. Habitat Quantity (Anthropogenic Barriers): Culvert replacement in Mill Creek (in progress as of 2012). 
6. Riparian Condition: Re-establish native vegetation where appropriate (see RA for additional details; Inter-fluve 2010).
 </v>
      </c>
      <c r="G637" s="18" t="str">
        <f>IFERROR( VLOOKUP(A637,'[1]2021_Restoration'!C:L,3,FALSE), "NA")</f>
        <v>NA</v>
      </c>
      <c r="H637" s="19" t="str">
        <f>IFERROR( VLOOKUP(A637,'[1]2021_Restoration'!C:L,10,FALSE), "NA")</f>
        <v>NA</v>
      </c>
      <c r="I637" s="3" t="str">
        <f>IFERROR( VLOOKUP(A637,'[1]2022_Restoration'!A:J,5,FALSE), "NA")</f>
        <v>NA</v>
      </c>
      <c r="J637" s="3" t="str">
        <f>IFERROR( VLOOKUP(A637,'[1]2022_Restoration'!A:L,11,FALSE), "NA")</f>
        <v>NA</v>
      </c>
      <c r="K637" s="20" t="str">
        <f>IFERROR( VLOOKUP(A637,'[1]2022_Restoration'!A:L,6,FALSE), "NA")</f>
        <v>NA</v>
      </c>
    </row>
    <row r="638" spans="1:11" x14ac:dyDescent="0.25">
      <c r="A638" s="21" t="s">
        <v>1327</v>
      </c>
      <c r="B638" s="22" t="s">
        <v>1184</v>
      </c>
      <c r="C638" s="22" t="s">
        <v>1055</v>
      </c>
      <c r="D638" s="23" t="s">
        <v>35</v>
      </c>
      <c r="E638" s="24">
        <f>VLOOKUP(C638,'[1]2012_2020_Restoration_Priority'!B:D,2,FALSE)</f>
        <v>1</v>
      </c>
      <c r="F638" s="25" t="str">
        <f>VLOOKUP(C638,'[1]2012_2020_Restoration_Priority'!B:D,3,FALSE)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638" s="18" t="str">
        <f>IFERROR( VLOOKUP(A638,'[1]2021_Restoration'!C:L,3,FALSE), "NA")</f>
        <v>NA</v>
      </c>
      <c r="H638" s="19" t="str">
        <f>IFERROR( VLOOKUP(A638,'[1]2021_Restoration'!C:L,10,FALSE), "NA")</f>
        <v>NA</v>
      </c>
      <c r="I638" s="3" t="str">
        <f>IFERROR( VLOOKUP(A638,'[1]2022_Restoration'!A:J,5,FALSE), "NA")</f>
        <v>NA</v>
      </c>
      <c r="J638" s="3" t="str">
        <f>IFERROR( VLOOKUP(A638,'[1]2022_Restoration'!A:L,11,FALSE), "NA")</f>
        <v>NA</v>
      </c>
      <c r="K638" s="20" t="str">
        <f>IFERROR( VLOOKUP(A638,'[1]2022_Restoration'!A:L,6,FALSE), "NA")</f>
        <v>NA</v>
      </c>
    </row>
    <row r="639" spans="1:11" x14ac:dyDescent="0.25">
      <c r="A639" s="21" t="s">
        <v>1328</v>
      </c>
      <c r="B639" s="22" t="s">
        <v>1184</v>
      </c>
      <c r="C639" s="22" t="s">
        <v>1055</v>
      </c>
      <c r="D639" s="23" t="s">
        <v>35</v>
      </c>
      <c r="E639" s="24">
        <f>VLOOKUP(C639,'[1]2012_2020_Restoration_Priority'!B:D,2,FALSE)</f>
        <v>1</v>
      </c>
      <c r="F639" s="25" t="str">
        <f>VLOOKUP(C639,'[1]2012_2020_Restoration_Priority'!B:D,3,FALSE)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639" s="18" t="str">
        <f>IFERROR( VLOOKUP(A639,'[1]2021_Restoration'!C:L,3,FALSE), "NA")</f>
        <v>NA</v>
      </c>
      <c r="H639" s="19" t="str">
        <f>IFERROR( VLOOKUP(A639,'[1]2021_Restoration'!C:L,10,FALSE), "NA")</f>
        <v>NA</v>
      </c>
      <c r="I639" s="3" t="str">
        <f>IFERROR( VLOOKUP(A639,'[1]2022_Restoration'!A:J,5,FALSE), "NA")</f>
        <v>NA</v>
      </c>
      <c r="J639" s="3" t="str">
        <f>IFERROR( VLOOKUP(A639,'[1]2022_Restoration'!A:L,11,FALSE), "NA")</f>
        <v>NA</v>
      </c>
      <c r="K639" s="20" t="str">
        <f>IFERROR( VLOOKUP(A639,'[1]2022_Restoration'!A:L,6,FALSE), "NA")</f>
        <v>NA</v>
      </c>
    </row>
    <row r="640" spans="1:11" x14ac:dyDescent="0.25">
      <c r="A640" s="21" t="s">
        <v>1329</v>
      </c>
      <c r="B640" s="22" t="s">
        <v>1184</v>
      </c>
      <c r="C640" s="22" t="s">
        <v>1055</v>
      </c>
      <c r="D640" s="23" t="s">
        <v>35</v>
      </c>
      <c r="E640" s="24">
        <f>VLOOKUP(C640,'[1]2012_2020_Restoration_Priority'!B:D,2,FALSE)</f>
        <v>1</v>
      </c>
      <c r="F640" s="25" t="str">
        <f>VLOOKUP(C640,'[1]2012_2020_Restoration_Priority'!B:D,3,FALSE)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640" s="18" t="str">
        <f>IFERROR( VLOOKUP(A640,'[1]2021_Restoration'!C:L,3,FALSE), "NA")</f>
        <v>NA</v>
      </c>
      <c r="H640" s="19" t="str">
        <f>IFERROR( VLOOKUP(A640,'[1]2021_Restoration'!C:L,10,FALSE), "NA")</f>
        <v>NA</v>
      </c>
      <c r="I640" s="3" t="str">
        <f>IFERROR( VLOOKUP(A640,'[1]2022_Restoration'!A:J,5,FALSE), "NA")</f>
        <v>NA</v>
      </c>
      <c r="J640" s="3" t="str">
        <f>IFERROR( VLOOKUP(A640,'[1]2022_Restoration'!A:L,11,FALSE), "NA")</f>
        <v>NA</v>
      </c>
      <c r="K640" s="20" t="str">
        <f>IFERROR( VLOOKUP(A640,'[1]2022_Restoration'!A:L,6,FALSE), "NA")</f>
        <v>NA</v>
      </c>
    </row>
    <row r="641" spans="1:11" x14ac:dyDescent="0.25">
      <c r="A641" s="21" t="s">
        <v>1330</v>
      </c>
      <c r="B641" s="22" t="s">
        <v>1184</v>
      </c>
      <c r="C641" s="22" t="s">
        <v>1055</v>
      </c>
      <c r="D641" s="23" t="s">
        <v>35</v>
      </c>
      <c r="E641" s="24">
        <f>VLOOKUP(C641,'[1]2012_2020_Restoration_Priority'!B:D,2,FALSE)</f>
        <v>1</v>
      </c>
      <c r="F641" s="25" t="str">
        <f>VLOOKUP(C641,'[1]2012_2020_Restoration_Priority'!B:D,3,FALSE)</f>
        <v>1. Water Quantity (Decreased Water Quantity): Improve natural water storage by allowing off-channel connection, floodplain function and beaver recolonization; Increase stream flow through irrigation practice improvements and water leases/purchases; Maintain existing beaver colonization where appropriate.
2. Channel Structure and Form (Bed and Channel Form): Remove levees; Undersized bridges; Bank armoring; Other human features.
3. Peripheral and Transitional Habitats (Side channel and Wetland Habitats): Side channel and Wetland Habitat Conditions, reconnect disconnected side channels or where low wood loading has changed the inundation frequency, and improve hydraulic connection of side channels and wood complexity within the side channels.
4. Channel Structure and Form (Instream Structural Complexity): Install large wood and ELJs in strategic locations to provide short-term habitat benefits and intermediate-term channel form and function benefits.  Scale and locations should be consistent with the biological objectives and geomorphic potential for the reach and site; Improve LWD recruitment, allow regeneration and stop removal practices so that wood can recruit naturally; Rehabilitate habitat in Vanderpool reach of Goat Creek.  
5.Riparian Condition: Restore condition in degraded areas associated with residential development, agricultural practices, or where there are legacy effects from past riparian logging practices; Fence riparian areas and wetlands, maintain existing fences (Vanderpool reach in Goat Creek may need fencing).
6. Food (Altered Primary Productivity): See discussion under Universal Ecological Concerns and Actions.
7. Sediment: Road management, reduction, and maintenance to restore sediment and LWD recruitment rates within riparian and upland areas, including important sub-watersheds.  Work with local USFS to identify specific problem areas; Reduce unnaturally high stream bank erosion due to vegetation clearing in the riparian on mainstem Methow River from Goat Creek to Mazama. 
8. Species Interactions (Introduced Competitors and Predators): Reduce or eliminate brook trout in floodplain ponds and channels.
9. Habitat Quantity, Anthropogenic Barriers: Diversion in Goat Creek</v>
      </c>
      <c r="G641" s="18" t="str">
        <f>IFERROR( VLOOKUP(A641,'[1]2021_Restoration'!C:L,3,FALSE), "NA")</f>
        <v>NA</v>
      </c>
      <c r="H641" s="19" t="str">
        <f>IFERROR( VLOOKUP(A641,'[1]2021_Restoration'!C:L,10,FALSE), "NA")</f>
        <v>NA</v>
      </c>
      <c r="I641" s="3" t="str">
        <f>IFERROR( VLOOKUP(A641,'[1]2022_Restoration'!A:J,5,FALSE), "NA")</f>
        <v>NA</v>
      </c>
      <c r="J641" s="3" t="str">
        <f>IFERROR( VLOOKUP(A641,'[1]2022_Restoration'!A:L,11,FALSE), "NA")</f>
        <v>NA</v>
      </c>
      <c r="K641" s="20" t="str">
        <f>IFERROR( VLOOKUP(A641,'[1]2022_Restoration'!A:L,6,FALSE), "NA")</f>
        <v>NA</v>
      </c>
    </row>
    <row r="642" spans="1:11" x14ac:dyDescent="0.25">
      <c r="A642" s="21" t="s">
        <v>1331</v>
      </c>
      <c r="B642" s="22" t="s">
        <v>1332</v>
      </c>
      <c r="C642" s="22" t="s">
        <v>1333</v>
      </c>
      <c r="D642" s="23" t="s">
        <v>4</v>
      </c>
      <c r="E642" s="24">
        <f>VLOOKUP(C642,'[1]2012_2020_Restoration_Priority'!B:D,2,FALSE)</f>
        <v>21</v>
      </c>
      <c r="F642" s="25" t="str">
        <f>VLOOKUP(C642,'[1]2012_2020_Restoration_Priority'!B:D,3,FALSE)</f>
        <v xml:space="preserve">1. Water Quantity (Decreased Water Quantity): Change location of well (in progress)
2. Sediment Conditions (Increased Sediment Quantity): Reduce road densities in upper drainage; Assess and prioritize all culverts in the watershed 
3. Peripheral and Transitional Habitats (Floodplain Condition): Improve floodplain connectivity
4. Channel Structure and Form (Instream Structural Complexity): Install instream structures to create pool habitat, modify velocity in localized reaches, develop down-welling sites, and potentially recruit spawning-sized gravel.   
</v>
      </c>
      <c r="G642" s="18" t="str">
        <f>IFERROR( VLOOKUP(A642,'[1]2021_Restoration'!C:L,3,FALSE), "NA")</f>
        <v>NA</v>
      </c>
      <c r="H642" s="19" t="str">
        <f>IFERROR( VLOOKUP(A642,'[1]2021_Restoration'!C:L,10,FALSE), "NA")</f>
        <v>NA</v>
      </c>
      <c r="I642" s="3" t="str">
        <f>IFERROR( VLOOKUP(A642,'[1]2022_Restoration'!A:J,5,FALSE), "NA")</f>
        <v>NA</v>
      </c>
      <c r="J642" s="3" t="str">
        <f>IFERROR( VLOOKUP(A642,'[1]2022_Restoration'!A:L,11,FALSE), "NA")</f>
        <v>NA</v>
      </c>
      <c r="K642" s="20" t="str">
        <f>IFERROR( VLOOKUP(A642,'[1]2022_Restoration'!A:L,6,FALSE), "NA")</f>
        <v>NA</v>
      </c>
    </row>
    <row r="643" spans="1:11" x14ac:dyDescent="0.25">
      <c r="A643" s="21" t="s">
        <v>1334</v>
      </c>
      <c r="B643" s="22" t="s">
        <v>1335</v>
      </c>
      <c r="C643" s="22" t="s">
        <v>967</v>
      </c>
      <c r="D643" s="23" t="s">
        <v>35</v>
      </c>
      <c r="E643" s="24">
        <f>VLOOKUP(C643,'[1]2012_2020_Restoration_Priority'!B:D,2,FALSE)</f>
        <v>4</v>
      </c>
      <c r="F643" s="25" t="str">
        <f>VLOOKUP(C643,'[1]2012_2020_Restoration_Priority'!B:D,3,FALSE)</f>
        <v>1. Sediment (Increased Sediment Quantity): Road management, reduction, and maintenance to restore sediment and LWD recruitment rates within riparian and upland areas.  See (USFS MRA) for additional details and locations.
2. Peripheral and Transitional Habitats (Side-channel and Wetland Habitats): Reconnect disconnected side channels or where low wood loading has changed the inundation frequency, improve hydraulic connection of side channels and wood complexity within the side channels.  See (Inter-fluve 2010a)  for additional detail on locations.
3. Channel Structure and Form (Instream Structural Complexity): Install large wood and ELJs in geomorphically appropriate locations to provide short-term habitat benefits and intermediate-term channel form and function benefits.  Scale and locations should be consistent with the biological objectives and geomorphic potential for the reach and site.  See (Inter-fluve 2010a) for additional detail on locations.
4. Riparian Condition (Riparian Condition): Restore condition in degraded areas associated with residential development or where there are legacy effects from past riparian logging practices.  See (Inter-fluve 2010a) for additional detail on locations; Improve LWD recruitment, allow regeneration and stop removal practices so that wood can recruit naturally.  See (Inter-fluve 2010a) for additional detail on locations; Fence riparian areas and wetlands, maintain existing fences (see reach assessment). See (Inter-fluve 2010a) for additional detail on locations; Fix Twentymile Creek alluvial fan road.
5. Water Quantity (Decreased Water Quantity): Improve natural water storage by allowing off-channel connection, floodplain function and beaver recolonization.  See (Inter-fluve 2010a) for additional detail on locations for off-channel connection and floodplain function and USFS for areas of beaver recolonization; Increase stream flow through irrigation practice improvements and water leases/purchases.
6. Food (Altered Primary Productivity): See discussion under Universal Ecological Concerns and Actions.
7. Species interactions (Introduced Competitors and Predators): Reduce or eliminate brook trout in Eightmile Creek, and other high density areas of brook trout.
8. Habitat Quantity (Anthropogenic Barriers): Improve fish passage in Eightmile Creek at the USFS road pinch point (this action may not be effective until or unless the brook trout population is reduced; see USFS MRA for additional details).</v>
      </c>
      <c r="G643" s="18" t="str">
        <f>IFERROR( VLOOKUP(A643,'[1]2021_Restoration'!C:L,3,FALSE), "NA")</f>
        <v>NA</v>
      </c>
      <c r="H643" s="19" t="str">
        <f>IFERROR( VLOOKUP(A643,'[1]2021_Restoration'!C:L,10,FALSE), "NA")</f>
        <v>NA</v>
      </c>
      <c r="I643" s="3" t="str">
        <f>IFERROR( VLOOKUP(A643,'[1]2022_Restoration'!A:J,5,FALSE), "NA")</f>
        <v>NA</v>
      </c>
      <c r="J643" s="3" t="str">
        <f>IFERROR( VLOOKUP(A643,'[1]2022_Restoration'!A:L,11,FALSE), "NA")</f>
        <v>NA</v>
      </c>
      <c r="K643" s="20" t="str">
        <f>IFERROR( VLOOKUP(A643,'[1]2022_Restoration'!A:L,6,FALSE), "NA")</f>
        <v>NA</v>
      </c>
    </row>
    <row r="644" spans="1:11" x14ac:dyDescent="0.25">
      <c r="A644" s="21" t="s">
        <v>1336</v>
      </c>
      <c r="B644" s="22" t="s">
        <v>1211</v>
      </c>
      <c r="C644" s="22" t="s">
        <v>545</v>
      </c>
      <c r="D644" s="23" t="s">
        <v>35</v>
      </c>
      <c r="E644" s="24" t="str">
        <f>VLOOKUP(C644,'[1]2012_2020_Restoration_Priority'!B:D,2,FALSE)</f>
        <v>Not a priority at this time</v>
      </c>
      <c r="F644" s="25" t="str">
        <f>VLOOKUP(C644,'[1]2012_2020_Restoration_Priority'!B:D,3,FALSE)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44" s="18" t="str">
        <f>IFERROR( VLOOKUP(A644,'[1]2021_Restoration'!C:L,3,FALSE), "NA")</f>
        <v>NA</v>
      </c>
      <c r="H644" s="19" t="str">
        <f>IFERROR( VLOOKUP(A644,'[1]2021_Restoration'!C:L,10,FALSE), "NA")</f>
        <v>NA</v>
      </c>
      <c r="I644" s="3" t="str">
        <f>IFERROR( VLOOKUP(A644,'[1]2022_Restoration'!A:J,5,FALSE), "NA")</f>
        <v>NA</v>
      </c>
      <c r="J644" s="3" t="str">
        <f>IFERROR( VLOOKUP(A644,'[1]2022_Restoration'!A:L,11,FALSE), "NA")</f>
        <v>NA</v>
      </c>
      <c r="K644" s="20" t="str">
        <f>IFERROR( VLOOKUP(A644,'[1]2022_Restoration'!A:L,6,FALSE), "NA")</f>
        <v>NA</v>
      </c>
    </row>
    <row r="645" spans="1:11" x14ac:dyDescent="0.25">
      <c r="A645" s="21" t="s">
        <v>1337</v>
      </c>
      <c r="B645" s="22" t="s">
        <v>1211</v>
      </c>
      <c r="C645" s="22" t="s">
        <v>545</v>
      </c>
      <c r="D645" s="23" t="s">
        <v>35</v>
      </c>
      <c r="E645" s="24" t="str">
        <f>VLOOKUP(C645,'[1]2012_2020_Restoration_Priority'!B:D,2,FALSE)</f>
        <v>Not a priority at this time</v>
      </c>
      <c r="F645" s="25" t="str">
        <f>VLOOKUP(C645,'[1]2012_2020_Restoration_Priority'!B:D,3,FALSE)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45" s="18" t="str">
        <f>IFERROR( VLOOKUP(A645,'[1]2021_Restoration'!C:L,3,FALSE), "NA")</f>
        <v>NA</v>
      </c>
      <c r="H645" s="19" t="str">
        <f>IFERROR( VLOOKUP(A645,'[1]2021_Restoration'!C:L,10,FALSE), "NA")</f>
        <v>NA</v>
      </c>
      <c r="I645" s="3" t="str">
        <f>IFERROR( VLOOKUP(A645,'[1]2022_Restoration'!A:J,5,FALSE), "NA")</f>
        <v>NA</v>
      </c>
      <c r="J645" s="3" t="str">
        <f>IFERROR( VLOOKUP(A645,'[1]2022_Restoration'!A:L,11,FALSE), "NA")</f>
        <v>NA</v>
      </c>
      <c r="K645" s="20" t="str">
        <f>IFERROR( VLOOKUP(A645,'[1]2022_Restoration'!A:L,6,FALSE), "NA")</f>
        <v>NA</v>
      </c>
    </row>
    <row r="646" spans="1:11" x14ac:dyDescent="0.25">
      <c r="A646" s="21" t="s">
        <v>506</v>
      </c>
      <c r="B646" s="22" t="s">
        <v>507</v>
      </c>
      <c r="C646" s="22" t="s">
        <v>507</v>
      </c>
      <c r="D646" s="23" t="s">
        <v>35</v>
      </c>
      <c r="E646" s="24">
        <f>VLOOKUP(C646,'[1]2012_2020_Restoration_Priority'!B:D,2,FALSE)</f>
        <v>2</v>
      </c>
      <c r="F646" s="25" t="str">
        <f>VLOOKUP(C646,'[1]2012_2020_Restoration_Priority'!B:D,3,FALSE)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46" s="18" t="str">
        <f>IFERROR( VLOOKUP(A646,'[1]2021_Restoration'!C:L,3,FALSE), "NA")</f>
        <v>Temperature- Rearing, Temperature- Rearing, Temperature- Rearing, Temperature- Rearing</v>
      </c>
      <c r="H646" s="19" t="str">
        <f>IFERROR( VLOOKUP(A646,'[1]2021_Restoration'!C:L,10,FALSE), "NA")</f>
        <v>spring_chinook_AND_steelhead</v>
      </c>
      <c r="I646" s="3">
        <f>IFERROR( VLOOKUP(A646,'[1]2022_Restoration'!A:J,5,FALSE), "NA")</f>
        <v>1</v>
      </c>
      <c r="J646" s="3" t="str">
        <f>IFERROR( VLOOKUP(A646,'[1]2022_Restoration'!A:L,11,FALSE), "NA")</f>
        <v>Cover- Wood,Flow- Summer Base Flow,Floodplain Connectivity,Off-Channel/Side-Channels,Riparian,Temperature- Rearing, Stability,Pool Quantity and Quality</v>
      </c>
      <c r="K646" s="20" t="str">
        <f>IFERROR( VLOOKUP(A646,'[1]2022_Restoration'!A:L,6,FALSE), "NA")</f>
        <v>Spring Chinook,Steelhead</v>
      </c>
    </row>
    <row r="647" spans="1:11" x14ac:dyDescent="0.25">
      <c r="A647" s="21" t="s">
        <v>508</v>
      </c>
      <c r="B647" s="22" t="s">
        <v>507</v>
      </c>
      <c r="C647" s="22" t="s">
        <v>507</v>
      </c>
      <c r="D647" s="23" t="s">
        <v>35</v>
      </c>
      <c r="E647" s="24">
        <f>VLOOKUP(C647,'[1]2012_2020_Restoration_Priority'!B:D,2,FALSE)</f>
        <v>2</v>
      </c>
      <c r="F647" s="25" t="str">
        <f>VLOOKUP(C647,'[1]2012_2020_Restoration_Priority'!B:D,3,FALSE)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47" s="18" t="str">
        <f>IFERROR( VLOOKUP(A647,'[1]2021_Restoration'!C:L,3,FALSE), "NA")</f>
        <v>Temperature- Rearing, Temperature- Rearing, Temperature- Rearing, Temperature- Rearing</v>
      </c>
      <c r="H647" s="19" t="str">
        <f>IFERROR( VLOOKUP(A647,'[1]2021_Restoration'!C:L,10,FALSE), "NA")</f>
        <v>spring_chinook_AND_steelhead</v>
      </c>
      <c r="I647" s="3">
        <f>IFERROR( VLOOKUP(A647,'[1]2022_Restoration'!A:J,5,FALSE), "NA")</f>
        <v>2</v>
      </c>
      <c r="J647" s="3" t="str">
        <f>IFERROR( VLOOKUP(A647,'[1]2022_Restoration'!A:L,11,FALSE), "NA")</f>
        <v>Flow- Summer Base Flow,Floodplain Connectivity,Temperature- Rearing, Stability,Cover- Wood,Off-Channel/Side-Channels,Pool Quantity and Quality,Riparian</v>
      </c>
      <c r="K647" s="20" t="str">
        <f>IFERROR( VLOOKUP(A647,'[1]2022_Restoration'!A:L,6,FALSE), "NA")</f>
        <v>Spring Chinook,Steelhead</v>
      </c>
    </row>
    <row r="648" spans="1:11" x14ac:dyDescent="0.25">
      <c r="A648" s="21" t="s">
        <v>511</v>
      </c>
      <c r="B648" s="22" t="s">
        <v>507</v>
      </c>
      <c r="C648" s="22" t="s">
        <v>507</v>
      </c>
      <c r="D648" s="23" t="s">
        <v>35</v>
      </c>
      <c r="E648" s="24">
        <f>VLOOKUP(C648,'[1]2012_2020_Restoration_Priority'!B:D,2,FALSE)</f>
        <v>2</v>
      </c>
      <c r="F648" s="25" t="str">
        <f>VLOOKUP(C648,'[1]2012_2020_Restoration_Priority'!B:D,3,FALSE)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48" s="18" t="str">
        <f>IFERROR( VLOOKUP(A648,'[1]2021_Restoration'!C:L,3,FALSE), "NA")</f>
        <v>Temperature- Rearing, Temperature- Rearing, Temperature- Rearing, Temperature- Rearing</v>
      </c>
      <c r="H648" s="19" t="str">
        <f>IFERROR( VLOOKUP(A648,'[1]2021_Restoration'!C:L,10,FALSE), "NA")</f>
        <v>spring_chinook_AND_steelhead</v>
      </c>
      <c r="I648" s="3">
        <f>IFERROR( VLOOKUP(A648,'[1]2022_Restoration'!A:J,5,FALSE), "NA")</f>
        <v>1</v>
      </c>
      <c r="J648" s="3" t="str">
        <f>IFERROR( VLOOKUP(A648,'[1]2022_Restoration'!A:L,11,FALSE), "NA")</f>
        <v>Cover- Wood,Flow- Summer Base Flow,Floodplain Connectivity,Pool Quantity and Quality,Temperature- Rearing, Stability,Off-Channel/Side-Channels,Riparian</v>
      </c>
      <c r="K648" s="20" t="str">
        <f>IFERROR( VLOOKUP(A648,'[1]2022_Restoration'!A:L,6,FALSE), "NA")</f>
        <v>Spring Chinook,Steelhead</v>
      </c>
    </row>
    <row r="649" spans="1:11" x14ac:dyDescent="0.25">
      <c r="A649" s="21" t="s">
        <v>514</v>
      </c>
      <c r="B649" s="22" t="s">
        <v>507</v>
      </c>
      <c r="C649" s="22" t="s">
        <v>507</v>
      </c>
      <c r="D649" s="23" t="s">
        <v>35</v>
      </c>
      <c r="E649" s="24">
        <f>VLOOKUP(C649,'[1]2012_2020_Restoration_Priority'!B:D,2,FALSE)</f>
        <v>2</v>
      </c>
      <c r="F649" s="25" t="str">
        <f>VLOOKUP(C649,'[1]2012_2020_Restoration_Priority'!B:D,3,FALSE)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49" s="18" t="str">
        <f>IFERROR( VLOOKUP(A649,'[1]2021_Restoration'!C:L,3,FALSE), "NA")</f>
        <v>Temperature- Rearing, Temperature- Rearing, Temperature- Rearing, Temperature- Rearing</v>
      </c>
      <c r="H649" s="19" t="str">
        <f>IFERROR( VLOOKUP(A649,'[1]2021_Restoration'!C:L,10,FALSE), "NA")</f>
        <v>spring_chinook_AND_steelhead</v>
      </c>
      <c r="I649" s="3">
        <f>IFERROR( VLOOKUP(A649,'[1]2022_Restoration'!A:J,5,FALSE), "NA")</f>
        <v>1</v>
      </c>
      <c r="J649" s="3" t="str">
        <f>IFERROR( VLOOKUP(A649,'[1]2022_Restoration'!A:L,11,FALSE), "NA")</f>
        <v>Cover- Wood,Flow- Summer Base Flow,Floodplain Connectivity,Pool Quantity and Quality,Temperature- Rearing, Stability,Off-Channel/Side-Channels,Riparian</v>
      </c>
      <c r="K649" s="20" t="str">
        <f>IFERROR( VLOOKUP(A649,'[1]2022_Restoration'!A:L,6,FALSE), "NA")</f>
        <v>Spring Chinook,Steelhead</v>
      </c>
    </row>
    <row r="650" spans="1:11" x14ac:dyDescent="0.25">
      <c r="A650" s="21" t="s">
        <v>515</v>
      </c>
      <c r="B650" s="22" t="s">
        <v>507</v>
      </c>
      <c r="C650" s="22" t="s">
        <v>507</v>
      </c>
      <c r="D650" s="23" t="s">
        <v>35</v>
      </c>
      <c r="E650" s="24">
        <f>VLOOKUP(C650,'[1]2012_2020_Restoration_Priority'!B:D,2,FALSE)</f>
        <v>2</v>
      </c>
      <c r="F650" s="25" t="str">
        <f>VLOOKUP(C650,'[1]2012_2020_Restoration_Priority'!B:D,3,FALSE)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50" s="18" t="str">
        <f>IFERROR( VLOOKUP(A650,'[1]2021_Restoration'!C:L,3,FALSE), "NA")</f>
        <v>Temperature- Rearing, Temperature- Rearing, Temperature- Rearing, Temperature- Rearing</v>
      </c>
      <c r="H650" s="19" t="str">
        <f>IFERROR( VLOOKUP(A650,'[1]2021_Restoration'!C:L,10,FALSE), "NA")</f>
        <v>spring_chinook_AND_steelhead</v>
      </c>
      <c r="I650" s="3">
        <f>IFERROR( VLOOKUP(A650,'[1]2022_Restoration'!A:J,5,FALSE), "NA")</f>
        <v>1</v>
      </c>
      <c r="J650" s="3" t="str">
        <f>IFERROR( VLOOKUP(A650,'[1]2022_Restoration'!A:L,11,FALSE), "NA")</f>
        <v>Cover- Wood,Flow- Summer Base Flow,Floodplain Connectivity,Pool Quantity and Quality,Temperature- Rearing, Stability,Off-Channel/Side-Channels,Riparian</v>
      </c>
      <c r="K650" s="20" t="str">
        <f>IFERROR( VLOOKUP(A650,'[1]2022_Restoration'!A:L,6,FALSE), "NA")</f>
        <v>Spring Chinook,Steelhead</v>
      </c>
    </row>
    <row r="651" spans="1:11" x14ac:dyDescent="0.25">
      <c r="A651" s="21" t="s">
        <v>516</v>
      </c>
      <c r="B651" s="22" t="s">
        <v>507</v>
      </c>
      <c r="C651" s="22" t="s">
        <v>507</v>
      </c>
      <c r="D651" s="23" t="s">
        <v>35</v>
      </c>
      <c r="E651" s="24">
        <f>VLOOKUP(C651,'[1]2012_2020_Restoration_Priority'!B:D,2,FALSE)</f>
        <v>2</v>
      </c>
      <c r="F651" s="25" t="str">
        <f>VLOOKUP(C651,'[1]2012_2020_Restoration_Priority'!B:D,3,FALSE)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51" s="18" t="str">
        <f>IFERROR( VLOOKUP(A651,'[1]2021_Restoration'!C:L,3,FALSE), "NA")</f>
        <v>Temperature- Rearing, Temperature- Rearing, Temperature- Rearing, Temperature- Rearing</v>
      </c>
      <c r="H651" s="19" t="str">
        <f>IFERROR( VLOOKUP(A651,'[1]2021_Restoration'!C:L,10,FALSE), "NA")</f>
        <v>spring_chinook_AND_steelhead</v>
      </c>
      <c r="I651" s="3">
        <f>IFERROR( VLOOKUP(A651,'[1]2022_Restoration'!A:J,5,FALSE), "NA")</f>
        <v>2</v>
      </c>
      <c r="J651" s="3" t="str">
        <f>IFERROR( VLOOKUP(A651,'[1]2022_Restoration'!A:L,11,FALSE), "NA")</f>
        <v>Stability,Flow- Summer Base Flow,Floodplain Connectivity,Off-Channel/Side-Channels,Riparian,Temperature- Rearing, Coarse Substrate,Cover- Wood,Pool Quantity and Quality</v>
      </c>
      <c r="K651" s="20" t="str">
        <f>IFERROR( VLOOKUP(A651,'[1]2022_Restoration'!A:L,6,FALSE), "NA")</f>
        <v>Spring Chinook,Steelhead</v>
      </c>
    </row>
    <row r="652" spans="1:11" x14ac:dyDescent="0.25">
      <c r="A652" s="21" t="s">
        <v>518</v>
      </c>
      <c r="B652" s="22" t="s">
        <v>507</v>
      </c>
      <c r="C652" s="22" t="s">
        <v>507</v>
      </c>
      <c r="D652" s="23" t="s">
        <v>35</v>
      </c>
      <c r="E652" s="24">
        <f>VLOOKUP(C652,'[1]2012_2020_Restoration_Priority'!B:D,2,FALSE)</f>
        <v>2</v>
      </c>
      <c r="F652" s="25" t="str">
        <f>VLOOKUP(C652,'[1]2012_2020_Restoration_Priority'!B:D,3,FALSE)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52" s="18" t="str">
        <f>IFERROR( VLOOKUP(A652,'[1]2021_Restoration'!C:L,3,FALSE), "NA")</f>
        <v>Temperature- Rearing, Temperature- Rearing, Temperature- Rearing, Temperature- Rearing</v>
      </c>
      <c r="H652" s="19" t="str">
        <f>IFERROR( VLOOKUP(A652,'[1]2021_Restoration'!C:L,10,FALSE), "NA")</f>
        <v>spring_chinook_AND_steelhead</v>
      </c>
      <c r="I652" s="3">
        <f>IFERROR( VLOOKUP(A652,'[1]2022_Restoration'!A:J,5,FALSE), "NA")</f>
        <v>3</v>
      </c>
      <c r="J652" s="3" t="str">
        <f>IFERROR( VLOOKUP(A652,'[1]2022_Restoration'!A:L,11,FALSE), "NA")</f>
        <v>Flow- Summer Base Flow,Temperature- Rearing, Stability,Coarse Substrate,Cover- Wood,Floodplain Connectivity,Off-Channel/Side-Channels,Riparian</v>
      </c>
      <c r="K652" s="20" t="str">
        <f>IFERROR( VLOOKUP(A652,'[1]2022_Restoration'!A:L,6,FALSE), "NA")</f>
        <v>Spring Chinook,Steelhead</v>
      </c>
    </row>
    <row r="653" spans="1:11" x14ac:dyDescent="0.25">
      <c r="A653" s="21" t="s">
        <v>521</v>
      </c>
      <c r="B653" s="22" t="s">
        <v>507</v>
      </c>
      <c r="C653" s="22" t="s">
        <v>507</v>
      </c>
      <c r="D653" s="23" t="s">
        <v>35</v>
      </c>
      <c r="E653" s="24">
        <f>VLOOKUP(C653,'[1]2012_2020_Restoration_Priority'!B:D,2,FALSE)</f>
        <v>2</v>
      </c>
      <c r="F653" s="25" t="str">
        <f>VLOOKUP(C653,'[1]2012_2020_Restoration_Priority'!B:D,3,FALSE)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53" s="18" t="str">
        <f>IFERROR( VLOOKUP(A653,'[1]2021_Restoration'!C:L,3,FALSE), "NA")</f>
        <v>Temperature- Rearing, Temperature- Rearing, Temperature- Rearing, Temperature- Rearing</v>
      </c>
      <c r="H653" s="19" t="str">
        <f>IFERROR( VLOOKUP(A653,'[1]2021_Restoration'!C:L,10,FALSE), "NA")</f>
        <v>spring_chinook_AND_steelhead</v>
      </c>
      <c r="I653" s="3">
        <f>IFERROR( VLOOKUP(A653,'[1]2022_Restoration'!A:J,5,FALSE), "NA")</f>
        <v>3</v>
      </c>
      <c r="J653" s="3" t="str">
        <f>IFERROR( VLOOKUP(A653,'[1]2022_Restoration'!A:L,11,FALSE), "NA")</f>
        <v>Cover- Wood,Riparian,Temperature- Rearing,Cover- Undercut Banks, Stability,Flow- Summer Base Flow,Floodplain Connectivity,Off-Channel/Side-Channels,Pool Quantity and Quality</v>
      </c>
      <c r="K653" s="20" t="str">
        <f>IFERROR( VLOOKUP(A653,'[1]2022_Restoration'!A:L,6,FALSE), "NA")</f>
        <v>Spring Chinook,Steelhead</v>
      </c>
    </row>
    <row r="654" spans="1:11" x14ac:dyDescent="0.25">
      <c r="A654" s="21" t="s">
        <v>524</v>
      </c>
      <c r="B654" s="22" t="s">
        <v>507</v>
      </c>
      <c r="C654" s="22" t="s">
        <v>507</v>
      </c>
      <c r="D654" s="23" t="s">
        <v>35</v>
      </c>
      <c r="E654" s="24">
        <f>VLOOKUP(C654,'[1]2012_2020_Restoration_Priority'!B:D,2,FALSE)</f>
        <v>2</v>
      </c>
      <c r="F654" s="25" t="str">
        <f>VLOOKUP(C654,'[1]2012_2020_Restoration_Priority'!B:D,3,FALSE)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54" s="18" t="str">
        <f>IFERROR( VLOOKUP(A654,'[1]2021_Restoration'!C:L,3,FALSE), "NA")</f>
        <v>Temperature- Rearing, Temperature- Rearing, Temperature- Rearing, Temperature- Rearing</v>
      </c>
      <c r="H654" s="19" t="str">
        <f>IFERROR( VLOOKUP(A654,'[1]2021_Restoration'!C:L,10,FALSE), "NA")</f>
        <v>spring_chinook_AND_steelhead</v>
      </c>
      <c r="I654" s="3">
        <f>IFERROR( VLOOKUP(A654,'[1]2022_Restoration'!A:J,5,FALSE), "NA")</f>
        <v>2</v>
      </c>
      <c r="J654" s="3" t="str">
        <f>IFERROR( VLOOKUP(A654,'[1]2022_Restoration'!A:L,11,FALSE), "NA")</f>
        <v>Cover- Wood,Off-Channel/Side-Channels,Pool Quantity and Quality,Riparian,Temperature- Rearing, Coarse Substrate,Flow- Summer Base Flow</v>
      </c>
      <c r="K654" s="20" t="str">
        <f>IFERROR( VLOOKUP(A654,'[1]2022_Restoration'!A:L,6,FALSE), "NA")</f>
        <v>Spring Chinook,Steelhead</v>
      </c>
    </row>
    <row r="655" spans="1:11" x14ac:dyDescent="0.25">
      <c r="A655" s="21" t="s">
        <v>527</v>
      </c>
      <c r="B655" s="22" t="s">
        <v>507</v>
      </c>
      <c r="C655" s="22" t="s">
        <v>507</v>
      </c>
      <c r="D655" s="23" t="s">
        <v>35</v>
      </c>
      <c r="E655" s="24">
        <f>VLOOKUP(C655,'[1]2012_2020_Restoration_Priority'!B:D,2,FALSE)</f>
        <v>2</v>
      </c>
      <c r="F655" s="25" t="str">
        <f>VLOOKUP(C655,'[1]2012_2020_Restoration_Priority'!B:D,3,FALSE)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55" s="18" t="str">
        <f>IFERROR( VLOOKUP(A655,'[1]2021_Restoration'!C:L,3,FALSE), "NA")</f>
        <v>Temperature- Rearing, Temperature- Rearing, Temperature- Rearing, Temperature- Rearing</v>
      </c>
      <c r="H655" s="19" t="str">
        <f>IFERROR( VLOOKUP(A655,'[1]2021_Restoration'!C:L,10,FALSE), "NA")</f>
        <v>spring_chinook_AND_steelhead</v>
      </c>
      <c r="I655" s="3">
        <f>IFERROR( VLOOKUP(A655,'[1]2022_Restoration'!A:J,5,FALSE), "NA")</f>
        <v>3</v>
      </c>
      <c r="J655" s="3" t="str">
        <f>IFERROR( VLOOKUP(A655,'[1]2022_Restoration'!A:L,11,FALSE), "NA")</f>
        <v>Cover- Wood,Temperature- Rearing, Stability,Flow- Summer Base Flow,Floodplain Connectivity,Off-Channel/Side-Channels,Pool Quantity and Quality,Riparian</v>
      </c>
      <c r="K655" s="20" t="str">
        <f>IFERROR( VLOOKUP(A655,'[1]2022_Restoration'!A:L,6,FALSE), "NA")</f>
        <v>Spring Chinook,Steelhead</v>
      </c>
    </row>
    <row r="656" spans="1:11" x14ac:dyDescent="0.25">
      <c r="A656" s="21" t="s">
        <v>529</v>
      </c>
      <c r="B656" s="22" t="s">
        <v>507</v>
      </c>
      <c r="C656" s="22" t="s">
        <v>507</v>
      </c>
      <c r="D656" s="23" t="s">
        <v>35</v>
      </c>
      <c r="E656" s="24">
        <f>VLOOKUP(C656,'[1]2012_2020_Restoration_Priority'!B:D,2,FALSE)</f>
        <v>2</v>
      </c>
      <c r="F656" s="25" t="str">
        <f>VLOOKUP(C656,'[1]2012_2020_Restoration_Priority'!B:D,3,FALSE)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56" s="18" t="str">
        <f>IFERROR( VLOOKUP(A656,'[1]2021_Restoration'!C:L,3,FALSE), "NA")</f>
        <v>Temperature- Rearing, Temperature- Rearing, Temperature- Rearing, Temperature- Rearing</v>
      </c>
      <c r="H656" s="19" t="str">
        <f>IFERROR( VLOOKUP(A656,'[1]2021_Restoration'!C:L,10,FALSE), "NA")</f>
        <v>spring_chinook_AND_steelhead</v>
      </c>
      <c r="I656" s="3">
        <f>IFERROR( VLOOKUP(A656,'[1]2022_Restoration'!A:J,5,FALSE), "NA")</f>
        <v>2</v>
      </c>
      <c r="J656" s="3" t="str">
        <f>IFERROR( VLOOKUP(A656,'[1]2022_Restoration'!A:L,11,FALSE), "NA")</f>
        <v>Cover- Wood,Riparian,Temperature- Rearing, Stability,Coarse Substrate,Floodplain Connectivity,Off-Channel/Side-Channels,Pool Quantity and Quality</v>
      </c>
      <c r="K656" s="20" t="str">
        <f>IFERROR( VLOOKUP(A656,'[1]2022_Restoration'!A:L,6,FALSE), "NA")</f>
        <v>Spring Chinook,Steelhead</v>
      </c>
    </row>
    <row r="657" spans="1:11" x14ac:dyDescent="0.25">
      <c r="A657" s="21" t="s">
        <v>531</v>
      </c>
      <c r="B657" s="22" t="s">
        <v>532</v>
      </c>
      <c r="C657" s="22" t="s">
        <v>507</v>
      </c>
      <c r="D657" s="23" t="s">
        <v>35</v>
      </c>
      <c r="E657" s="24">
        <f>VLOOKUP(C657,'[1]2012_2020_Restoration_Priority'!B:D,2,FALSE)</f>
        <v>2</v>
      </c>
      <c r="F657" s="25" t="str">
        <f>VLOOKUP(C657,'[1]2012_2020_Restoration_Priority'!B:D,3,FALSE)</f>
        <v xml:space="preserve">1. Water Quantity (Decreased Water Quantity): Improve natural water storage by allowing off-channel connection, floodplain function and beaver recolonization (see Inter-fluve (2010b) for specific locations); Increase stream flow through irrigation practice improvements and water leases/purchases (see Inter-fluve (2010b) for specific locations); Little Bridge Creek diversion may impact bull trout migration, spawning, and rearing.
2. Channel Structure and Form (Bed and Channel Form): Remove levees (see Inter-fluve (2010b) for specific locations); Undersized bridges (see Inter-fluve (2010b) for specific locations); Bank armoring (see Inter-fluve (2010b) for specific locations).
3. Peripheral and Transitional Habitats (Side channel and Wetland Habitat Conditions): Side channel and Wetland Habitat Conditions, reconnect disconnected side channels or where low wood loading has changed the inundation frequency, improve hydraulic connection of side channels and wood complexity within the side channels (see Inter-fluve (2010b) for specific locations).
4. Channel Structure and Form (Instream Structural Complexity) (below Buttermilk Creek): Install large wood and ELJs in strategic locations to provide short-term habitat benefits and intermediate-term channel form and function benefits.  Scale and locations should be consistent with the biological objectives and geomorphic potential for the reach and site (see Inter-fluve (2010b) for specific locations).    
5. Riparian Condition (Riparian Condition): Restore condition in degraded areas associated with residential development or where there are legacy effects from past riparian logging practices (see Inter-fluve (2010b) for specific locations); Fence riparian areas and wetlands, maintain existing fences (see Inter-fluve (2010b) for specific locations).
6. Food (Altered Primary Productivity): See discussion under Universal Ecological Concerns and Actions.
7. Sediment (Increased Sediment Quantity): Road management, reduction, and maintenance to restore sediment and LWD recruitment rates within riparian and upland areas.  Contact USFS for additional information.
8. Species Interactions (Introduced Competitors and Predators): Reduce or eliminate brook trout in Buttermilk and Little Bridge Creek.
 </v>
      </c>
      <c r="G657" s="18" t="str">
        <f>IFERROR( VLOOKUP(A657,'[1]2021_Restoration'!C:L,3,FALSE), "NA")</f>
        <v>Temperature- Rearing, Temperature- Rearing, Temperature- Rearing</v>
      </c>
      <c r="H657" s="19" t="str">
        <f>IFERROR( VLOOKUP(A657,'[1]2021_Restoration'!C:L,10,FALSE), "NA")</f>
        <v>spring_chinook_AND_steelhead</v>
      </c>
      <c r="I657" s="3">
        <f>IFERROR( VLOOKUP(A657,'[1]2022_Restoration'!A:J,5,FALSE), "NA")</f>
        <v>1</v>
      </c>
      <c r="J657" s="3" t="str">
        <f>IFERROR( VLOOKUP(A657,'[1]2022_Restoration'!A:L,11,FALSE), "NA")</f>
        <v>Temperature- Rearing, Stability,Flow- Summer Base Flow,Floodplain Connectivity,Riparian</v>
      </c>
      <c r="K657" s="20" t="str">
        <f>IFERROR( VLOOKUP(A657,'[1]2022_Restoration'!A:L,6,FALSE), "NA")</f>
        <v>Spring Chinook,Steelhead</v>
      </c>
    </row>
    <row r="658" spans="1:11" x14ac:dyDescent="0.25">
      <c r="A658" s="21" t="s">
        <v>535</v>
      </c>
      <c r="B658" s="22" t="s">
        <v>532</v>
      </c>
      <c r="C658" s="22" t="s">
        <v>545</v>
      </c>
      <c r="D658" s="23" t="s">
        <v>35</v>
      </c>
      <c r="E658" s="24" t="str">
        <f>VLOOKUP(C658,'[1]2012_2020_Restoration_Priority'!B:D,2,FALSE)</f>
        <v>Not a priority at this time</v>
      </c>
      <c r="F658" s="25" t="str">
        <f>VLOOKUP(C658,'[1]2012_2020_Restoration_Priority'!B:D,3,FALSE)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58" s="18" t="str">
        <f>IFERROR( VLOOKUP(A658,'[1]2021_Restoration'!C:L,3,FALSE), "NA")</f>
        <v>Temperature- Rearing, Temperature- Rearing, Temperature- Rearing</v>
      </c>
      <c r="H658" s="19" t="str">
        <f>IFERROR( VLOOKUP(A658,'[1]2021_Restoration'!C:L,10,FALSE), "NA")</f>
        <v>spring_chinook_AND_steelhead</v>
      </c>
      <c r="I658" s="3">
        <f>IFERROR( VLOOKUP(A658,'[1]2022_Restoration'!A:J,5,FALSE), "NA")</f>
        <v>2</v>
      </c>
      <c r="J658" s="3" t="str">
        <f>IFERROR( VLOOKUP(A658,'[1]2022_Restoration'!A:L,11,FALSE), "NA")</f>
        <v>Temperature- Rearing, Stability,Floodplain Connectivity,Riparian</v>
      </c>
      <c r="K658" s="20" t="str">
        <f>IFERROR( VLOOKUP(A658,'[1]2022_Restoration'!A:L,6,FALSE), "NA")</f>
        <v>Spring Chinook,Steelhead</v>
      </c>
    </row>
    <row r="659" spans="1:11" x14ac:dyDescent="0.25">
      <c r="A659" s="21" t="s">
        <v>537</v>
      </c>
      <c r="B659" s="22" t="s">
        <v>532</v>
      </c>
      <c r="C659" s="22" t="s">
        <v>545</v>
      </c>
      <c r="D659" s="23" t="s">
        <v>35</v>
      </c>
      <c r="E659" s="24" t="str">
        <f>VLOOKUP(C659,'[1]2012_2020_Restoration_Priority'!B:D,2,FALSE)</f>
        <v>Not a priority at this time</v>
      </c>
      <c r="F659" s="25" t="str">
        <f>VLOOKUP(C659,'[1]2012_2020_Restoration_Priority'!B:D,3,FALSE)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59" s="18" t="str">
        <f>IFERROR( VLOOKUP(A659,'[1]2021_Restoration'!C:L,3,FALSE), "NA")</f>
        <v>Temperature- Rearing, Temperature- Rearing, Temperature- Rearing</v>
      </c>
      <c r="H659" s="19" t="str">
        <f>IFERROR( VLOOKUP(A659,'[1]2021_Restoration'!C:L,10,FALSE), "NA")</f>
        <v>spring_chinook_AND_steelhead</v>
      </c>
      <c r="I659" s="3">
        <f>IFERROR( VLOOKUP(A659,'[1]2022_Restoration'!A:J,5,FALSE), "NA")</f>
        <v>2</v>
      </c>
      <c r="J659" s="3" t="str">
        <f>IFERROR( VLOOKUP(A659,'[1]2022_Restoration'!A:L,11,FALSE), "NA")</f>
        <v>Cover- Wood,Temperature- Rearing, Coarse Substrate,Off-Channel/Side-Channels,Pool Quantity and Quality,Riparian</v>
      </c>
      <c r="K659" s="20" t="str">
        <f>IFERROR( VLOOKUP(A659,'[1]2022_Restoration'!A:L,6,FALSE), "NA")</f>
        <v>Spring Chinook,Steelhead</v>
      </c>
    </row>
    <row r="660" spans="1:11" x14ac:dyDescent="0.25">
      <c r="A660" s="21" t="s">
        <v>539</v>
      </c>
      <c r="B660" s="22" t="s">
        <v>532</v>
      </c>
      <c r="C660" s="22" t="s">
        <v>545</v>
      </c>
      <c r="D660" s="23" t="s">
        <v>35</v>
      </c>
      <c r="E660" s="24" t="str">
        <f>VLOOKUP(C660,'[1]2012_2020_Restoration_Priority'!B:D,2,FALSE)</f>
        <v>Not a priority at this time</v>
      </c>
      <c r="F660" s="25" t="str">
        <f>VLOOKUP(C660,'[1]2012_2020_Restoration_Priority'!B:D,3,FALSE)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60" s="18" t="str">
        <f>IFERROR( VLOOKUP(A660,'[1]2021_Restoration'!C:L,3,FALSE), "NA")</f>
        <v>Temperature- Rearing, Temperature- Rearing, Temperature- Rearing</v>
      </c>
      <c r="H660" s="19" t="str">
        <f>IFERROR( VLOOKUP(A660,'[1]2021_Restoration'!C:L,10,FALSE), "NA")</f>
        <v>spring_chinook_AND_steelhead</v>
      </c>
      <c r="I660" s="3">
        <f>IFERROR( VLOOKUP(A660,'[1]2022_Restoration'!A:J,5,FALSE), "NA")</f>
        <v>1</v>
      </c>
      <c r="J660" s="3" t="str">
        <f>IFERROR( VLOOKUP(A660,'[1]2022_Restoration'!A:L,11,FALSE), "NA")</f>
        <v>Cover- Wood,Temperature- Rearing, Coarse Substrate,Off-Channel/Side-Channels,Pool Quantity and Quality,Riparian</v>
      </c>
      <c r="K660" s="20" t="str">
        <f>IFERROR( VLOOKUP(A660,'[1]2022_Restoration'!A:L,6,FALSE), "NA")</f>
        <v>Spring Chinook,Steelhead</v>
      </c>
    </row>
    <row r="661" spans="1:11" x14ac:dyDescent="0.25">
      <c r="A661" s="21" t="s">
        <v>540</v>
      </c>
      <c r="B661" s="22" t="s">
        <v>532</v>
      </c>
      <c r="C661" s="22" t="s">
        <v>545</v>
      </c>
      <c r="D661" s="23" t="s">
        <v>35</v>
      </c>
      <c r="E661" s="24" t="str">
        <f>VLOOKUP(C661,'[1]2012_2020_Restoration_Priority'!B:D,2,FALSE)</f>
        <v>Not a priority at this time</v>
      </c>
      <c r="F661" s="25" t="str">
        <f>VLOOKUP(C661,'[1]2012_2020_Restoration_Priority'!B:D,3,FALSE)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61" s="18" t="str">
        <f>IFERROR( VLOOKUP(A661,'[1]2021_Restoration'!C:L,3,FALSE), "NA")</f>
        <v>Temperature- Rearing, Temperature- Rearing, Temperature- Rearing</v>
      </c>
      <c r="H661" s="19" t="str">
        <f>IFERROR( VLOOKUP(A661,'[1]2021_Restoration'!C:L,10,FALSE), "NA")</f>
        <v>spring_chinook_AND_steelhead</v>
      </c>
      <c r="I661" s="3">
        <f>IFERROR( VLOOKUP(A661,'[1]2022_Restoration'!A:J,5,FALSE), "NA")</f>
        <v>1</v>
      </c>
      <c r="J661" s="3" t="str">
        <f>IFERROR( VLOOKUP(A661,'[1]2022_Restoration'!A:L,11,FALSE), "NA")</f>
        <v>Cover- Wood,Temperature- Rearing, Coarse Substrate,Off-Channel/Side-Channels,Pool Quantity and Quality,Riparian</v>
      </c>
      <c r="K661" s="20" t="str">
        <f>IFERROR( VLOOKUP(A661,'[1]2022_Restoration'!A:L,6,FALSE), "NA")</f>
        <v>Spring Chinook,Steelhead</v>
      </c>
    </row>
    <row r="662" spans="1:11" x14ac:dyDescent="0.25">
      <c r="A662" s="21" t="s">
        <v>898</v>
      </c>
      <c r="B662" s="22" t="s">
        <v>532</v>
      </c>
      <c r="C662" s="22" t="s">
        <v>545</v>
      </c>
      <c r="D662" s="23" t="s">
        <v>35</v>
      </c>
      <c r="E662" s="24" t="str">
        <f>VLOOKUP(C662,'[1]2012_2020_Restoration_Priority'!B:D,2,FALSE)</f>
        <v>Not a priority at this time</v>
      </c>
      <c r="F662" s="25" t="str">
        <f>VLOOKUP(C662,'[1]2012_2020_Restoration_Priority'!B:D,3,FALSE)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62" s="18" t="str">
        <f>IFERROR( VLOOKUP(A662,'[1]2021_Restoration'!C:L,3,FALSE), "NA")</f>
        <v>Cover- Wood, Cover- Wood</v>
      </c>
      <c r="H662" s="19" t="str">
        <f>IFERROR( VLOOKUP(A662,'[1]2021_Restoration'!C:L,10,FALSE), "NA")</f>
        <v>steelhead</v>
      </c>
      <c r="I662" s="3" t="str">
        <f>IFERROR( VLOOKUP(A662,'[1]2022_Restoration'!A:J,5,FALSE), "NA")</f>
        <v>NA</v>
      </c>
      <c r="J662" s="3" t="str">
        <f>IFERROR( VLOOKUP(A662,'[1]2022_Restoration'!A:L,11,FALSE), "NA")</f>
        <v>NA</v>
      </c>
      <c r="K662" s="20" t="str">
        <f>IFERROR( VLOOKUP(A662,'[1]2022_Restoration'!A:L,6,FALSE), "NA")</f>
        <v>NA</v>
      </c>
    </row>
    <row r="663" spans="1:11" x14ac:dyDescent="0.25">
      <c r="A663" s="21" t="s">
        <v>541</v>
      </c>
      <c r="B663" s="22" t="s">
        <v>532</v>
      </c>
      <c r="C663" s="22" t="s">
        <v>545</v>
      </c>
      <c r="D663" s="23" t="s">
        <v>35</v>
      </c>
      <c r="E663" s="24" t="str">
        <f>VLOOKUP(C663,'[1]2012_2020_Restoration_Priority'!B:D,2,FALSE)</f>
        <v>Not a priority at this time</v>
      </c>
      <c r="F663" s="25" t="str">
        <f>VLOOKUP(C663,'[1]2012_2020_Restoration_Priority'!B:D,3,FALSE)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63" s="18" t="str">
        <f>IFERROR( VLOOKUP(A663,'[1]2021_Restoration'!C:L,3,FALSE), "NA")</f>
        <v>Riparian- Canopy Cover, Off-Channel- Floodplain, Riparian- Canopy Cover, Off-Channel- Floodplain, Off-Channel- Floodplain</v>
      </c>
      <c r="H663" s="19" t="str">
        <f>IFERROR( VLOOKUP(A663,'[1]2021_Restoration'!C:L,10,FALSE), "NA")</f>
        <v>spring_chinook_AND_steelhead</v>
      </c>
      <c r="I663" s="3">
        <f>IFERROR( VLOOKUP(A663,'[1]2022_Restoration'!A:J,5,FALSE), "NA")</f>
        <v>3</v>
      </c>
      <c r="J663" s="3" t="str">
        <f>IFERROR( VLOOKUP(A663,'[1]2022_Restoration'!A:L,11,FALSE), "NA")</f>
        <v>Cover- Wood,Pool Quantity and Quality, Stability,Floodplain Connectivity,Off-Channel/Side-Channels</v>
      </c>
      <c r="K663" s="20" t="str">
        <f>IFERROR( VLOOKUP(A663,'[1]2022_Restoration'!A:L,6,FALSE), "NA")</f>
        <v>Spring Chinook,Steelhead</v>
      </c>
    </row>
    <row r="664" spans="1:11" x14ac:dyDescent="0.25">
      <c r="A664" s="21" t="s">
        <v>543</v>
      </c>
      <c r="B664" s="22" t="s">
        <v>532</v>
      </c>
      <c r="C664" s="22" t="s">
        <v>545</v>
      </c>
      <c r="D664" s="23" t="s">
        <v>35</v>
      </c>
      <c r="E664" s="24" t="str">
        <f>VLOOKUP(C664,'[1]2012_2020_Restoration_Priority'!B:D,2,FALSE)</f>
        <v>Not a priority at this time</v>
      </c>
      <c r="F664" s="25" t="str">
        <f>VLOOKUP(C664,'[1]2012_2020_Restoration_Priority'!B:D,3,FALSE)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64" s="18" t="str">
        <f>IFERROR( VLOOKUP(A664,'[1]2021_Restoration'!C:L,3,FALSE), "NA")</f>
        <v>Riparian- Canopy Cover, Off-Channel- Floodplain, Riparian- Canopy Cover, Off-Channel- Floodplain, Off-Channel- Floodplain</v>
      </c>
      <c r="H664" s="19" t="str">
        <f>IFERROR( VLOOKUP(A664,'[1]2021_Restoration'!C:L,10,FALSE), "NA")</f>
        <v>spring_chinook_AND_steelhead</v>
      </c>
      <c r="I664" s="3">
        <f>IFERROR( VLOOKUP(A664,'[1]2022_Restoration'!A:J,5,FALSE), "NA")</f>
        <v>3</v>
      </c>
      <c r="J664" s="3" t="str">
        <f>IFERROR( VLOOKUP(A664,'[1]2022_Restoration'!A:L,11,FALSE), "NA")</f>
        <v>Cover- Wood,Pool Quantity and Quality, Stability,Floodplain Connectivity,Off-Channel/Side-Channels</v>
      </c>
      <c r="K664" s="20" t="str">
        <f>IFERROR( VLOOKUP(A664,'[1]2022_Restoration'!A:L,6,FALSE), "NA")</f>
        <v>Spring Chinook,Steelhead</v>
      </c>
    </row>
    <row r="665" spans="1:11" x14ac:dyDescent="0.25">
      <c r="A665" s="21" t="s">
        <v>544</v>
      </c>
      <c r="B665" s="22" t="s">
        <v>545</v>
      </c>
      <c r="C665" s="22" t="s">
        <v>545</v>
      </c>
      <c r="D665" s="23" t="s">
        <v>35</v>
      </c>
      <c r="E665" s="24" t="str">
        <f>VLOOKUP(C665,'[1]2012_2020_Restoration_Priority'!B:D,2,FALSE)</f>
        <v>Not a priority at this time</v>
      </c>
      <c r="F665" s="25" t="str">
        <f>VLOOKUP(C665,'[1]2012_2020_Restoration_Priority'!B:D,3,FALSE)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65" s="18" t="str">
        <f>IFERROR( VLOOKUP(A665,'[1]2021_Restoration'!C:L,3,FALSE), "NA")</f>
        <v>NA</v>
      </c>
      <c r="H665" s="19" t="str">
        <f>IFERROR( VLOOKUP(A665,'[1]2021_Restoration'!C:L,10,FALSE), "NA")</f>
        <v>NA</v>
      </c>
      <c r="I665" s="3" t="str">
        <f>IFERROR( VLOOKUP(A665,'[1]2022_Restoration'!A:J,5,FALSE), "NA")</f>
        <v>NA</v>
      </c>
      <c r="J665" s="3" t="str">
        <f>IFERROR( VLOOKUP(A665,'[1]2022_Restoration'!A:L,11,FALSE), "NA")</f>
        <v>NA</v>
      </c>
      <c r="K665" s="20" t="str">
        <f>IFERROR( VLOOKUP(A665,'[1]2022_Restoration'!A:L,6,FALSE), "NA")</f>
        <v>NA</v>
      </c>
    </row>
    <row r="666" spans="1:11" x14ac:dyDescent="0.25">
      <c r="A666" s="21" t="s">
        <v>1338</v>
      </c>
      <c r="B666" s="22" t="s">
        <v>545</v>
      </c>
      <c r="C666" s="22" t="s">
        <v>545</v>
      </c>
      <c r="D666" s="23" t="s">
        <v>35</v>
      </c>
      <c r="E666" s="24" t="str">
        <f>VLOOKUP(C666,'[1]2012_2020_Restoration_Priority'!B:D,2,FALSE)</f>
        <v>Not a priority at this time</v>
      </c>
      <c r="F666" s="25" t="str">
        <f>VLOOKUP(C666,'[1]2012_2020_Restoration_Priority'!B:D,3,FALSE)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66" s="18" t="str">
        <f>IFERROR( VLOOKUP(A666,'[1]2021_Restoration'!C:L,3,FALSE), "NA")</f>
        <v>NA</v>
      </c>
      <c r="H666" s="19" t="str">
        <f>IFERROR( VLOOKUP(A666,'[1]2021_Restoration'!C:L,10,FALSE), "NA")</f>
        <v>NA</v>
      </c>
      <c r="I666" s="3" t="str">
        <f>IFERROR( VLOOKUP(A666,'[1]2022_Restoration'!A:J,5,FALSE), "NA")</f>
        <v>NA</v>
      </c>
      <c r="J666" s="3" t="str">
        <f>IFERROR( VLOOKUP(A666,'[1]2022_Restoration'!A:L,11,FALSE), "NA")</f>
        <v>NA</v>
      </c>
      <c r="K666" s="20" t="str">
        <f>IFERROR( VLOOKUP(A666,'[1]2022_Restoration'!A:L,6,FALSE), "NA")</f>
        <v>NA</v>
      </c>
    </row>
    <row r="667" spans="1:11" x14ac:dyDescent="0.25">
      <c r="A667" s="21" t="s">
        <v>1339</v>
      </c>
      <c r="B667" s="22" t="s">
        <v>545</v>
      </c>
      <c r="C667" s="22" t="s">
        <v>545</v>
      </c>
      <c r="D667" s="23" t="s">
        <v>35</v>
      </c>
      <c r="E667" s="24" t="str">
        <f>VLOOKUP(C667,'[1]2012_2020_Restoration_Priority'!B:D,2,FALSE)</f>
        <v>Not a priority at this time</v>
      </c>
      <c r="F667" s="25" t="str">
        <f>VLOOKUP(C667,'[1]2012_2020_Restoration_Priority'!B:D,3,FALSE)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67" s="18" t="str">
        <f>IFERROR( VLOOKUP(A667,'[1]2021_Restoration'!C:L,3,FALSE), "NA")</f>
        <v>NA</v>
      </c>
      <c r="H667" s="19" t="str">
        <f>IFERROR( VLOOKUP(A667,'[1]2021_Restoration'!C:L,10,FALSE), "NA")</f>
        <v>NA</v>
      </c>
      <c r="I667" s="3" t="str">
        <f>IFERROR( VLOOKUP(A667,'[1]2022_Restoration'!A:J,5,FALSE), "NA")</f>
        <v>NA</v>
      </c>
      <c r="J667" s="3" t="str">
        <f>IFERROR( VLOOKUP(A667,'[1]2022_Restoration'!A:L,11,FALSE), "NA")</f>
        <v>NA</v>
      </c>
      <c r="K667" s="20" t="str">
        <f>IFERROR( VLOOKUP(A667,'[1]2022_Restoration'!A:L,6,FALSE), "NA")</f>
        <v>NA</v>
      </c>
    </row>
    <row r="668" spans="1:11" x14ac:dyDescent="0.25">
      <c r="A668" s="21" t="s">
        <v>1340</v>
      </c>
      <c r="B668" s="22" t="s">
        <v>1211</v>
      </c>
      <c r="C668" s="22" t="s">
        <v>545</v>
      </c>
      <c r="D668" s="23" t="s">
        <v>35</v>
      </c>
      <c r="E668" s="24" t="str">
        <f>VLOOKUP(C668,'[1]2012_2020_Restoration_Priority'!B:D,2,FALSE)</f>
        <v>Not a priority at this time</v>
      </c>
      <c r="F668" s="25" t="str">
        <f>VLOOKUP(C668,'[1]2012_2020_Restoration_Priority'!B:D,3,FALSE)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68" s="18" t="str">
        <f>IFERROR( VLOOKUP(A668,'[1]2021_Restoration'!C:L,3,FALSE), "NA")</f>
        <v>NA</v>
      </c>
      <c r="H668" s="19" t="str">
        <f>IFERROR( VLOOKUP(A668,'[1]2021_Restoration'!C:L,10,FALSE), "NA")</f>
        <v>NA</v>
      </c>
      <c r="I668" s="3" t="str">
        <f>IFERROR( VLOOKUP(A668,'[1]2022_Restoration'!A:J,5,FALSE), "NA")</f>
        <v>NA</v>
      </c>
      <c r="J668" s="3" t="str">
        <f>IFERROR( VLOOKUP(A668,'[1]2022_Restoration'!A:L,11,FALSE), "NA")</f>
        <v>NA</v>
      </c>
      <c r="K668" s="20" t="str">
        <f>IFERROR( VLOOKUP(A668,'[1]2022_Restoration'!A:L,6,FALSE), "NA")</f>
        <v>NA</v>
      </c>
    </row>
    <row r="669" spans="1:11" x14ac:dyDescent="0.25">
      <c r="A669" s="21" t="s">
        <v>899</v>
      </c>
      <c r="B669" s="22" t="s">
        <v>180</v>
      </c>
      <c r="C669" s="22" t="s">
        <v>970</v>
      </c>
      <c r="D669" s="23" t="s">
        <v>158</v>
      </c>
      <c r="E669" s="24">
        <f>VLOOKUP(C669,'[1]2012_2020_Restoration_Priority'!B:D,2,FALSE)</f>
        <v>1</v>
      </c>
      <c r="F669" s="25" t="str">
        <f>VLOOKUP(C669,'[1]2012_2020_Restoration_Priority'!B:D,3,FALSE)</f>
        <v xml:space="preserve">1. Channel structure and form (bed and channel form): Remove levees (Tyee Ranch Levees, Reach 3B berm, Bremmer, others via (BOR 2009a; BOR 2009b)).  In general, larger armored levees that block higher quantities of the channel migration zone would be the highest priority for treatment; Undersized bridges: Remove bridges known to impair or reduce habitat or habitat potential.  See (BOR 2009a; BOR 2009b) for additional detail and locations; Bank armoring: Priority areas would be those that are most limiting to channel migration and reduction in sinuosity.  See (BOR 2009a; BOR 2009b) for additional detail and locations.
2. Peripheral and transitional habitats (sidechannel, wetland, and floodplain condition): Treating the list of features for bed and channel form will generally address the disconnected side channel and wetlands and degraded floodplain condition.  In some cases, partial treatment of the feature may result in a hydraulic connection without addressing bed and channel form. These partial treatments are lower priority but may still have some biological benefits; however, there will likely be degradation in effectiveness over time requiring maintenance or adaptive management.
3. Channel Structure and Form (Instream Structural Complexity): Install large wood and ELJs that are consistent with the geomorphic potential based on the reach assessment (BOR 2009a; BOR 2009b).  
4. Riparian condition (Riparian Condition): Plant native riparian vegetation and restore the riparian buffer and LW recruitment potential.  In general, riparian restoration will be most effective when coordinated with other projects and in areas where river processes are at high functioning levels.  Priority level of stand-alone projects depends on the quantity and location. The Entiat River Watershed Riparian Areas Prioritization Project (GeoEngineers 2007) offers a useful guide for areas that are likely to be a priority. 
5. Food (Altered Primary Productivity): See discussion under Universal Ecological Concerns and Actions.
6. Sediment conditions (Increased Sediment Quantity): See discussion under Universal Ecological Concerns and Actions.
7. Injury and mortality (Mechanical Injury): Conduct an inventory and assessment of irrigation pumps;	 Screen irrigation pumps and intake structures that are not compliant.
8. Habitat quantity (Anthropogenic Barriers): Replace two Stormy Creek culverts that present fish passage problems and associated small diversion on private land.
9. Water quantity (Decreased Water Quantity): Reduce the quantity of flow diverted from the river through: On farm irrigation efficiency, Surface/ground water conversions, Water right acquisition
10. Water Quality (Temperature, pH, and Turbidity): Washington DOE identified temperature, pH, and suspended solids as occasionally exceeding the standards.  We do not recommend taking any actions to directly affect these attributes.  Floodplain and riparian condition treatments will have secondary benefits for these attributes. In the future, climate change effects on temperature could have greater effects on fish and may warrant specific actions; however, floodplain, side channel, and wetland restoration should help ameliorate climate change effects.
</v>
      </c>
      <c r="G669" s="18" t="str">
        <f>IFERROR( VLOOKUP(A669,'[1]2021_Restoration'!C:L,3,FALSE), "NA")</f>
        <v>NA</v>
      </c>
      <c r="H669" s="19" t="str">
        <f>IFERROR( VLOOKUP(A669,'[1]2021_Restoration'!C:L,10,FALSE), "NA")</f>
        <v>NA</v>
      </c>
      <c r="I669" s="3" t="str">
        <f>IFERROR( VLOOKUP(A669,'[1]2022_Restoration'!A:J,5,FALSE), "NA")</f>
        <v>NA</v>
      </c>
      <c r="J669" s="3" t="str">
        <f>IFERROR( VLOOKUP(A669,'[1]2022_Restoration'!A:L,11,FALSE), "NA")</f>
        <v>NA</v>
      </c>
      <c r="K669" s="20" t="str">
        <f>IFERROR( VLOOKUP(A669,'[1]2022_Restoration'!A:L,6,FALSE), "NA")</f>
        <v>NA</v>
      </c>
    </row>
    <row r="670" spans="1:11" x14ac:dyDescent="0.25">
      <c r="A670" s="21" t="s">
        <v>1341</v>
      </c>
      <c r="B670" s="22" t="s">
        <v>1342</v>
      </c>
      <c r="C670" s="22" t="s">
        <v>1343</v>
      </c>
      <c r="D670" s="23" t="s">
        <v>4</v>
      </c>
      <c r="E670" s="24">
        <f>VLOOKUP(C670,'[1]2012_2020_Restoration_Priority'!B:D,2,FALSE)</f>
        <v>28</v>
      </c>
      <c r="F670" s="25" t="str">
        <f>VLOOKUP(C670,'[1]2012_2020_Restoration_Priority'!B:D,3,FALSE)</f>
        <v xml:space="preserve">1. Water Quantity (Decreased Water Quantity): Increase use of ground water; Replace split culvert under eastside river road
2. Sediment Conditions (Increased Sediment Quantity): BMP for livestock management (e.g., exclusion); Purchase key properties and manage for sediment reduction
3. Channel Structure and Form (Instream Structural Complexity): Install instream structures to create pool habitat, modify velocity in localized reaches, develop down-welling sites, and potentially recruit spawning-sized gravel.   </v>
      </c>
      <c r="G670" s="18" t="str">
        <f>IFERROR( VLOOKUP(A670,'[1]2021_Restoration'!C:L,3,FALSE), "NA")</f>
        <v>NA</v>
      </c>
      <c r="H670" s="19" t="str">
        <f>IFERROR( VLOOKUP(A670,'[1]2021_Restoration'!C:L,10,FALSE), "NA")</f>
        <v>NA</v>
      </c>
      <c r="I670" s="3" t="str">
        <f>IFERROR( VLOOKUP(A670,'[1]2022_Restoration'!A:J,5,FALSE), "NA")</f>
        <v>NA</v>
      </c>
      <c r="J670" s="3" t="str">
        <f>IFERROR( VLOOKUP(A670,'[1]2022_Restoration'!A:L,11,FALSE), "NA")</f>
        <v>NA</v>
      </c>
      <c r="K670" s="20" t="str">
        <f>IFERROR( VLOOKUP(A670,'[1]2022_Restoration'!A:L,6,FALSE), "NA")</f>
        <v>NA</v>
      </c>
    </row>
    <row r="671" spans="1:11" x14ac:dyDescent="0.25">
      <c r="A671" s="21" t="s">
        <v>1344</v>
      </c>
      <c r="B671" s="22" t="s">
        <v>1342</v>
      </c>
      <c r="C671" s="22" t="s">
        <v>1343</v>
      </c>
      <c r="D671" s="23" t="s">
        <v>4</v>
      </c>
      <c r="E671" s="24">
        <f>VLOOKUP(C671,'[1]2012_2020_Restoration_Priority'!B:D,2,FALSE)</f>
        <v>28</v>
      </c>
      <c r="F671" s="25" t="str">
        <f>VLOOKUP(C671,'[1]2012_2020_Restoration_Priority'!B:D,3,FALSE)</f>
        <v xml:space="preserve">1. Water Quantity (Decreased Water Quantity): Increase use of ground water; Replace split culvert under eastside river road
2. Sediment Conditions (Increased Sediment Quantity): BMP for livestock management (e.g., exclusion); Purchase key properties and manage for sediment reduction
3. Channel Structure and Form (Instream Structural Complexity): Install instream structures to create pool habitat, modify velocity in localized reaches, develop down-welling sites, and potentially recruit spawning-sized gravel.   </v>
      </c>
      <c r="G671" s="18" t="str">
        <f>IFERROR( VLOOKUP(A671,'[1]2021_Restoration'!C:L,3,FALSE), "NA")</f>
        <v>NA</v>
      </c>
      <c r="H671" s="19" t="str">
        <f>IFERROR( VLOOKUP(A671,'[1]2021_Restoration'!C:L,10,FALSE), "NA")</f>
        <v>NA</v>
      </c>
      <c r="I671" s="3" t="str">
        <f>IFERROR( VLOOKUP(A671,'[1]2022_Restoration'!A:J,5,FALSE), "NA")</f>
        <v>NA</v>
      </c>
      <c r="J671" s="3" t="str">
        <f>IFERROR( VLOOKUP(A671,'[1]2022_Restoration'!A:L,11,FALSE), "NA")</f>
        <v>NA</v>
      </c>
      <c r="K671" s="20" t="str">
        <f>IFERROR( VLOOKUP(A671,'[1]2022_Restoration'!A:L,6,FALSE), "NA")</f>
        <v>NA</v>
      </c>
    </row>
    <row r="672" spans="1:11" x14ac:dyDescent="0.25">
      <c r="A672" s="21" t="s">
        <v>1345</v>
      </c>
      <c r="B672" s="22" t="s">
        <v>1342</v>
      </c>
      <c r="C672" s="22" t="s">
        <v>1343</v>
      </c>
      <c r="D672" s="23" t="s">
        <v>4</v>
      </c>
      <c r="E672" s="24">
        <f>VLOOKUP(C672,'[1]2012_2020_Restoration_Priority'!B:D,2,FALSE)</f>
        <v>28</v>
      </c>
      <c r="F672" s="25" t="str">
        <f>VLOOKUP(C672,'[1]2012_2020_Restoration_Priority'!B:D,3,FALSE)</f>
        <v xml:space="preserve">1. Water Quantity (Decreased Water Quantity): Increase use of ground water; Replace split culvert under eastside river road
2. Sediment Conditions (Increased Sediment Quantity): BMP for livestock management (e.g., exclusion); Purchase key properties and manage for sediment reduction
3. Channel Structure and Form (Instream Structural Complexity): Install instream structures to create pool habitat, modify velocity in localized reaches, develop down-welling sites, and potentially recruit spawning-sized gravel.   </v>
      </c>
      <c r="G672" s="18" t="str">
        <f>IFERROR( VLOOKUP(A672,'[1]2021_Restoration'!C:L,3,FALSE), "NA")</f>
        <v>NA</v>
      </c>
      <c r="H672" s="19" t="str">
        <f>IFERROR( VLOOKUP(A672,'[1]2021_Restoration'!C:L,10,FALSE), "NA")</f>
        <v>NA</v>
      </c>
      <c r="I672" s="3" t="str">
        <f>IFERROR( VLOOKUP(A672,'[1]2022_Restoration'!A:J,5,FALSE), "NA")</f>
        <v>NA</v>
      </c>
      <c r="J672" s="3" t="str">
        <f>IFERROR( VLOOKUP(A672,'[1]2022_Restoration'!A:L,11,FALSE), "NA")</f>
        <v>NA</v>
      </c>
      <c r="K672" s="20" t="str">
        <f>IFERROR( VLOOKUP(A672,'[1]2022_Restoration'!A:L,6,FALSE), "NA")</f>
        <v>NA</v>
      </c>
    </row>
    <row r="673" spans="1:11" x14ac:dyDescent="0.25">
      <c r="A673" s="21" t="s">
        <v>1346</v>
      </c>
      <c r="B673" s="22" t="s">
        <v>1347</v>
      </c>
      <c r="C673" s="22" t="s">
        <v>545</v>
      </c>
      <c r="D673" s="23" t="s">
        <v>35</v>
      </c>
      <c r="E673" s="24" t="str">
        <f>VLOOKUP(C673,'[1]2012_2020_Restoration_Priority'!B:D,2,FALSE)</f>
        <v>Not a priority at this time</v>
      </c>
      <c r="F673" s="25" t="str">
        <f>VLOOKUP(C673,'[1]2012_2020_Restoration_Priority'!B:D,3,FALSE)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73" s="18" t="str">
        <f>IFERROR( VLOOKUP(A673,'[1]2021_Restoration'!C:L,3,FALSE), "NA")</f>
        <v>NA</v>
      </c>
      <c r="H673" s="19" t="str">
        <f>IFERROR( VLOOKUP(A673,'[1]2021_Restoration'!C:L,10,FALSE), "NA")</f>
        <v>NA</v>
      </c>
      <c r="I673" s="3" t="str">
        <f>IFERROR( VLOOKUP(A673,'[1]2022_Restoration'!A:J,5,FALSE), "NA")</f>
        <v>NA</v>
      </c>
      <c r="J673" s="3" t="str">
        <f>IFERROR( VLOOKUP(A673,'[1]2022_Restoration'!A:L,11,FALSE), "NA")</f>
        <v>NA</v>
      </c>
      <c r="K673" s="20" t="str">
        <f>IFERROR( VLOOKUP(A673,'[1]2022_Restoration'!A:L,6,FALSE), "NA")</f>
        <v>NA</v>
      </c>
    </row>
    <row r="674" spans="1:11" x14ac:dyDescent="0.25">
      <c r="A674" s="21" t="s">
        <v>1348</v>
      </c>
      <c r="B674" s="22" t="s">
        <v>1347</v>
      </c>
      <c r="C674" s="22" t="s">
        <v>545</v>
      </c>
      <c r="D674" s="23" t="s">
        <v>35</v>
      </c>
      <c r="E674" s="24" t="str">
        <f>VLOOKUP(C674,'[1]2012_2020_Restoration_Priority'!B:D,2,FALSE)</f>
        <v>Not a priority at this time</v>
      </c>
      <c r="F674" s="25" t="str">
        <f>VLOOKUP(C674,'[1]2012_2020_Restoration_Priority'!B:D,3,FALSE)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674" s="18" t="str">
        <f>IFERROR( VLOOKUP(A674,'[1]2021_Restoration'!C:L,3,FALSE), "NA")</f>
        <v>NA</v>
      </c>
      <c r="H674" s="19" t="str">
        <f>IFERROR( VLOOKUP(A674,'[1]2021_Restoration'!C:L,10,FALSE), "NA")</f>
        <v>NA</v>
      </c>
      <c r="I674" s="3" t="str">
        <f>IFERROR( VLOOKUP(A674,'[1]2022_Restoration'!A:J,5,FALSE), "NA")</f>
        <v>NA</v>
      </c>
      <c r="J674" s="3" t="str">
        <f>IFERROR( VLOOKUP(A674,'[1]2022_Restoration'!A:L,11,FALSE), "NA")</f>
        <v>NA</v>
      </c>
      <c r="K674" s="20" t="str">
        <f>IFERROR( VLOOKUP(A674,'[1]2022_Restoration'!A:L,6,FALSE), "NA")</f>
        <v>NA</v>
      </c>
    </row>
    <row r="675" spans="1:11" x14ac:dyDescent="0.25">
      <c r="A675" s="21" t="s">
        <v>900</v>
      </c>
      <c r="B675" s="22" t="s">
        <v>547</v>
      </c>
      <c r="C675" s="22" t="s">
        <v>947</v>
      </c>
      <c r="D675" s="23" t="s">
        <v>66</v>
      </c>
      <c r="E675" s="24">
        <f>VLOOKUP(C675,'[1]2012_2020_Restoration_Priority'!B:D,2,FALSE)</f>
        <v>2</v>
      </c>
      <c r="F675" s="25" t="str">
        <f>VLOOKUP(C675,'[1]2012_2020_Restoration_Priority'!B:D,3,FALSE)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75" s="18" t="str">
        <f>IFERROR( VLOOKUP(A675,'[1]2021_Restoration'!C:L,3,FALSE), "NA")</f>
        <v>Cover- Boulders, Pools- Deep Pools, Cover- Boulders, Cover- Boulders, Cover- Boulders</v>
      </c>
      <c r="H675" s="19" t="str">
        <f>IFERROR( VLOOKUP(A675,'[1]2021_Restoration'!C:L,10,FALSE), "NA")</f>
        <v>spring_chinook_AND_steelhead</v>
      </c>
      <c r="I675" s="3" t="str">
        <f>IFERROR( VLOOKUP(A675,'[1]2022_Restoration'!A:J,5,FALSE), "NA")</f>
        <v>NA</v>
      </c>
      <c r="J675" s="3" t="str">
        <f>IFERROR( VLOOKUP(A675,'[1]2022_Restoration'!A:L,11,FALSE), "NA")</f>
        <v>NA</v>
      </c>
      <c r="K675" s="20" t="str">
        <f>IFERROR( VLOOKUP(A675,'[1]2022_Restoration'!A:L,6,FALSE), "NA")</f>
        <v>NA</v>
      </c>
    </row>
    <row r="676" spans="1:11" x14ac:dyDescent="0.25">
      <c r="A676" s="21" t="s">
        <v>546</v>
      </c>
      <c r="B676" s="22" t="s">
        <v>547</v>
      </c>
      <c r="C676" s="22" t="s">
        <v>947</v>
      </c>
      <c r="D676" s="23" t="s">
        <v>66</v>
      </c>
      <c r="E676" s="24">
        <f>VLOOKUP(C676,'[1]2012_2020_Restoration_Priority'!B:D,2,FALSE)</f>
        <v>2</v>
      </c>
      <c r="F676" s="25" t="str">
        <f>VLOOKUP(C676,'[1]2012_2020_Restoration_Priority'!B:D,3,FALSE)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76" s="18" t="str">
        <f>IFERROR( VLOOKUP(A676,'[1]2021_Restoration'!C:L,3,FALSE), "NA")</f>
        <v>Cover- Wood, Pool Quantity &amp; Quality, Pools- Deep Pools, Cover- Wood, Pool Quantity &amp; Quality, Cover- Wood, Cover- Wood</v>
      </c>
      <c r="H676" s="19" t="str">
        <f>IFERROR( VLOOKUP(A676,'[1]2021_Restoration'!C:L,10,FALSE), "NA")</f>
        <v>spring_chinook_AND_steelhead</v>
      </c>
      <c r="I676" s="3">
        <f>IFERROR( VLOOKUP(A676,'[1]2022_Restoration'!A:J,5,FALSE), "NA")</f>
        <v>3</v>
      </c>
      <c r="J676" s="3" t="str">
        <f>IFERROR( VLOOKUP(A676,'[1]2022_Restoration'!A:L,11,FALSE), "NA")</f>
        <v>Cover- Wood,Flow- Summer Base Flow, Pool Quantity and Quality,Temperature- Rearing</v>
      </c>
      <c r="K676" s="20" t="str">
        <f>IFERROR( VLOOKUP(A676,'[1]2022_Restoration'!A:L,6,FALSE), "NA")</f>
        <v>Spring Chinook,Steelhead</v>
      </c>
    </row>
    <row r="677" spans="1:11" x14ac:dyDescent="0.25">
      <c r="A677" s="21" t="s">
        <v>551</v>
      </c>
      <c r="B677" s="22" t="s">
        <v>547</v>
      </c>
      <c r="C677" s="22" t="s">
        <v>947</v>
      </c>
      <c r="D677" s="23" t="s">
        <v>66</v>
      </c>
      <c r="E677" s="24">
        <f>VLOOKUP(C677,'[1]2012_2020_Restoration_Priority'!B:D,2,FALSE)</f>
        <v>2</v>
      </c>
      <c r="F677" s="25" t="str">
        <f>VLOOKUP(C677,'[1]2012_2020_Restoration_Priority'!B:D,3,FALSE)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77" s="18" t="str">
        <f>IFERROR( VLOOKUP(A677,'[1]2021_Restoration'!C:L,3,FALSE), "NA")</f>
        <v>Temperature- Rearing, Temperature- Rearing, Temperature- Adult Holding, Temperature- Rearing</v>
      </c>
      <c r="H677" s="19" t="str">
        <f>IFERROR( VLOOKUP(A677,'[1]2021_Restoration'!C:L,10,FALSE), "NA")</f>
        <v>spring_chinook_AND_steelhead</v>
      </c>
      <c r="I677" s="3">
        <f>IFERROR( VLOOKUP(A677,'[1]2022_Restoration'!A:J,5,FALSE), "NA")</f>
        <v>3</v>
      </c>
      <c r="J677" s="3" t="str">
        <f>IFERROR( VLOOKUP(A677,'[1]2022_Restoration'!A:L,11,FALSE), "NA")</f>
        <v>Flow- Summer Base Flow,Cover- Undercut Banks, Stability,Cover- Wood,Floodplain Connectivity,Off-Channel/Side-Channels,Pool Quantity and Quality,Riparian,Temperature- Rearing</v>
      </c>
      <c r="K677" s="20" t="str">
        <f>IFERROR( VLOOKUP(A677,'[1]2022_Restoration'!A:L,6,FALSE), "NA")</f>
        <v>Spring Chinook,Steelhead</v>
      </c>
    </row>
    <row r="678" spans="1:11" x14ac:dyDescent="0.25">
      <c r="A678" s="21" t="s">
        <v>554</v>
      </c>
      <c r="B678" s="22" t="s">
        <v>547</v>
      </c>
      <c r="C678" s="22" t="s">
        <v>947</v>
      </c>
      <c r="D678" s="23" t="s">
        <v>66</v>
      </c>
      <c r="E678" s="24">
        <f>VLOOKUP(C678,'[1]2012_2020_Restoration_Priority'!B:D,2,FALSE)</f>
        <v>2</v>
      </c>
      <c r="F678" s="25" t="str">
        <f>VLOOKUP(C678,'[1]2012_2020_Restoration_Priority'!B:D,3,FALSE)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78" s="18" t="str">
        <f>IFERROR( VLOOKUP(A678,'[1]2021_Restoration'!C:L,3,FALSE), "NA")</f>
        <v>Temperature- Rearing, Temperature- Rearing, Temperature- Adult Holding, Temperature- Rearing</v>
      </c>
      <c r="H678" s="19" t="str">
        <f>IFERROR( VLOOKUP(A678,'[1]2021_Restoration'!C:L,10,FALSE), "NA")</f>
        <v>spring_chinook_AND_steelhead</v>
      </c>
      <c r="I678" s="3">
        <f>IFERROR( VLOOKUP(A678,'[1]2022_Restoration'!A:J,5,FALSE), "NA")</f>
        <v>2</v>
      </c>
      <c r="J678" s="3" t="str">
        <f>IFERROR( VLOOKUP(A678,'[1]2022_Restoration'!A:L,11,FALSE), "NA")</f>
        <v>Flow- Summer Base Flow, Stability,Cover- Wood,Floodplain Connectivity,Off-Channel/Side-Channels,Pool Quantity and Quality,Riparian,Temperature- Rearing</v>
      </c>
      <c r="K678" s="20" t="str">
        <f>IFERROR( VLOOKUP(A678,'[1]2022_Restoration'!A:L,6,FALSE), "NA")</f>
        <v>Spring Chinook,Steelhead</v>
      </c>
    </row>
    <row r="679" spans="1:11" x14ac:dyDescent="0.25">
      <c r="A679" s="21" t="s">
        <v>555</v>
      </c>
      <c r="B679" s="22" t="s">
        <v>547</v>
      </c>
      <c r="C679" s="22" t="s">
        <v>947</v>
      </c>
      <c r="D679" s="23" t="s">
        <v>66</v>
      </c>
      <c r="E679" s="24">
        <f>VLOOKUP(C679,'[1]2012_2020_Restoration_Priority'!B:D,2,FALSE)</f>
        <v>2</v>
      </c>
      <c r="F679" s="25" t="str">
        <f>VLOOKUP(C679,'[1]2012_2020_Restoration_Priority'!B:D,3,FALSE)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79" s="18" t="str">
        <f>IFERROR( VLOOKUP(A679,'[1]2021_Restoration'!C:L,3,FALSE), "NA")</f>
        <v>Temperature- Rearing, Temperature- Rearing, Temperature- Adult Holding, Temperature- Rearing</v>
      </c>
      <c r="H679" s="19" t="str">
        <f>IFERROR( VLOOKUP(A679,'[1]2021_Restoration'!C:L,10,FALSE), "NA")</f>
        <v>spring_chinook_AND_steelhead</v>
      </c>
      <c r="I679" s="3">
        <f>IFERROR( VLOOKUP(A679,'[1]2022_Restoration'!A:J,5,FALSE), "NA")</f>
        <v>1</v>
      </c>
      <c r="J679" s="3" t="str">
        <f>IFERROR( VLOOKUP(A679,'[1]2022_Restoration'!A:L,11,FALSE), "NA")</f>
        <v>Stability,Cover- Wood,Flow- Summer Base Flow,Floodplain Connectivity,Off-Channel/Side-Channels, Coarse Substrate,Pool Quantity and Quality,Riparian,Temperature- Rearing</v>
      </c>
      <c r="K679" s="20" t="str">
        <f>IFERROR( VLOOKUP(A679,'[1]2022_Restoration'!A:L,6,FALSE), "NA")</f>
        <v>Spring Chinook,Steelhead</v>
      </c>
    </row>
    <row r="680" spans="1:11" x14ac:dyDescent="0.25">
      <c r="A680" s="21" t="s">
        <v>558</v>
      </c>
      <c r="B680" s="22" t="s">
        <v>547</v>
      </c>
      <c r="C680" s="22" t="s">
        <v>947</v>
      </c>
      <c r="D680" s="23" t="s">
        <v>66</v>
      </c>
      <c r="E680" s="24">
        <f>VLOOKUP(C680,'[1]2012_2020_Restoration_Priority'!B:D,2,FALSE)</f>
        <v>2</v>
      </c>
      <c r="F680" s="25" t="str">
        <f>VLOOKUP(C680,'[1]2012_2020_Restoration_Priority'!B:D,3,FALSE)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80" s="18" t="str">
        <f>IFERROR( VLOOKUP(A680,'[1]2021_Restoration'!C:L,3,FALSE), "NA")</f>
        <v>Temperature- Rearing, Temperature- Rearing, Temperature- Adult Holding, Temperature- Rearing</v>
      </c>
      <c r="H680" s="19" t="str">
        <f>IFERROR( VLOOKUP(A680,'[1]2021_Restoration'!C:L,10,FALSE), "NA")</f>
        <v>spring_chinook_AND_steelhead</v>
      </c>
      <c r="I680" s="3">
        <f>IFERROR( VLOOKUP(A680,'[1]2022_Restoration'!A:J,5,FALSE), "NA")</f>
        <v>1</v>
      </c>
      <c r="J680" s="3" t="str">
        <f>IFERROR( VLOOKUP(A680,'[1]2022_Restoration'!A:L,11,FALSE), "NA")</f>
        <v>Cover- Wood,Flow- Summer Base Flow,Floodplain Connectivity,Off-Channel/Side-Channels,Riparian, Stability,Pool Quantity and Quality,Temperature- Rearing</v>
      </c>
      <c r="K680" s="20" t="str">
        <f>IFERROR( VLOOKUP(A680,'[1]2022_Restoration'!A:L,6,FALSE), "NA")</f>
        <v>Spring Chinook,Steelhead</v>
      </c>
    </row>
    <row r="681" spans="1:11" x14ac:dyDescent="0.25">
      <c r="A681" s="21" t="s">
        <v>561</v>
      </c>
      <c r="B681" s="22" t="s">
        <v>547</v>
      </c>
      <c r="C681" s="22" t="s">
        <v>947</v>
      </c>
      <c r="D681" s="23" t="s">
        <v>66</v>
      </c>
      <c r="E681" s="24">
        <f>VLOOKUP(C681,'[1]2012_2020_Restoration_Priority'!B:D,2,FALSE)</f>
        <v>2</v>
      </c>
      <c r="F681" s="25" t="str">
        <f>VLOOKUP(C681,'[1]2012_2020_Restoration_Priority'!B:D,3,FALSE)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81" s="18" t="str">
        <f>IFERROR( VLOOKUP(A681,'[1]2021_Restoration'!C:L,3,FALSE), "NA")</f>
        <v>Temperature- Rearing, Temperature- Rearing, Temperature- Adult Holding, Temperature- Rearing</v>
      </c>
      <c r="H681" s="19" t="str">
        <f>IFERROR( VLOOKUP(A681,'[1]2021_Restoration'!C:L,10,FALSE), "NA")</f>
        <v>spring_chinook_AND_steelhead</v>
      </c>
      <c r="I681" s="3">
        <f>IFERROR( VLOOKUP(A681,'[1]2022_Restoration'!A:J,5,FALSE), "NA")</f>
        <v>2</v>
      </c>
      <c r="J681" s="3" t="str">
        <f>IFERROR( VLOOKUP(A681,'[1]2022_Restoration'!A:L,11,FALSE), "NA")</f>
        <v>Cover- Wood,Flow- Summer Base Flow,Floodplain Connectivity,Off-Channel/Side-Channels,Riparian,Cover- Undercut Banks, Stability,Pool Quantity and Quality,Temperature- Rearing</v>
      </c>
      <c r="K681" s="20" t="str">
        <f>IFERROR( VLOOKUP(A681,'[1]2022_Restoration'!A:L,6,FALSE), "NA")</f>
        <v>Spring Chinook,Steelhead</v>
      </c>
    </row>
    <row r="682" spans="1:11" x14ac:dyDescent="0.25">
      <c r="A682" s="21" t="s">
        <v>562</v>
      </c>
      <c r="B682" s="22" t="s">
        <v>547</v>
      </c>
      <c r="C682" s="22" t="s">
        <v>947</v>
      </c>
      <c r="D682" s="23" t="s">
        <v>66</v>
      </c>
      <c r="E682" s="24">
        <f>VLOOKUP(C682,'[1]2012_2020_Restoration_Priority'!B:D,2,FALSE)</f>
        <v>2</v>
      </c>
      <c r="F682" s="25" t="str">
        <f>VLOOKUP(C682,'[1]2012_2020_Restoration_Priority'!B:D,3,FALSE)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82" s="18" t="str">
        <f>IFERROR( VLOOKUP(A682,'[1]2021_Restoration'!C:L,3,FALSE), "NA")</f>
        <v>Temperature- Rearing, Temperature- Rearing, Temperature- Adult Holding, Temperature- Rearing</v>
      </c>
      <c r="H682" s="19" t="str">
        <f>IFERROR( VLOOKUP(A682,'[1]2021_Restoration'!C:L,10,FALSE), "NA")</f>
        <v>spring_chinook_AND_steelhead</v>
      </c>
      <c r="I682" s="3">
        <f>IFERROR( VLOOKUP(A682,'[1]2022_Restoration'!A:J,5,FALSE), "NA")</f>
        <v>1</v>
      </c>
      <c r="J682" s="3" t="str">
        <f>IFERROR( VLOOKUP(A682,'[1]2022_Restoration'!A:L,11,FALSE), "NA")</f>
        <v>Cover- Wood,Flow- Summer Base Flow,Floodplain Connectivity,Pool Quantity and Quality,Temperature- Rearing, Stability,Off-Channel/Side-Channels,Riparian</v>
      </c>
      <c r="K682" s="20" t="str">
        <f>IFERROR( VLOOKUP(A682,'[1]2022_Restoration'!A:L,6,FALSE), "NA")</f>
        <v>Spring Chinook,Steelhead</v>
      </c>
    </row>
    <row r="683" spans="1:11" x14ac:dyDescent="0.25">
      <c r="A683" s="21" t="s">
        <v>565</v>
      </c>
      <c r="B683" s="22" t="s">
        <v>547</v>
      </c>
      <c r="C683" s="22" t="s">
        <v>947</v>
      </c>
      <c r="D683" s="23" t="s">
        <v>66</v>
      </c>
      <c r="E683" s="24">
        <f>VLOOKUP(C683,'[1]2012_2020_Restoration_Priority'!B:D,2,FALSE)</f>
        <v>2</v>
      </c>
      <c r="F683" s="25" t="str">
        <f>VLOOKUP(C683,'[1]2012_2020_Restoration_Priority'!B:D,3,FALSE)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83" s="18" t="str">
        <f>IFERROR( VLOOKUP(A683,'[1]2021_Restoration'!C:L,3,FALSE), "NA")</f>
        <v>Temperature- Rearing, Temperature- Rearing, Temperature- Adult Holding, Temperature- Rearing</v>
      </c>
      <c r="H683" s="19" t="str">
        <f>IFERROR( VLOOKUP(A683,'[1]2021_Restoration'!C:L,10,FALSE), "NA")</f>
        <v>spring_chinook_AND_steelhead</v>
      </c>
      <c r="I683" s="3">
        <f>IFERROR( VLOOKUP(A683,'[1]2022_Restoration'!A:J,5,FALSE), "NA")</f>
        <v>1</v>
      </c>
      <c r="J683" s="3" t="str">
        <f>IFERROR( VLOOKUP(A683,'[1]2022_Restoration'!A:L,11,FALSE), "NA")</f>
        <v>Cover- Wood,Flow- Summer Base Flow,Floodplain Connectivity,Off-Channel/Side-Channels,Pool Quantity and Quality,Temperature- Rearing, Riparian</v>
      </c>
      <c r="K683" s="20" t="str">
        <f>IFERROR( VLOOKUP(A683,'[1]2022_Restoration'!A:L,6,FALSE), "NA")</f>
        <v>Spring Chinook,Steelhead</v>
      </c>
    </row>
    <row r="684" spans="1:11" x14ac:dyDescent="0.25">
      <c r="A684" s="21" t="s">
        <v>568</v>
      </c>
      <c r="B684" s="22" t="s">
        <v>547</v>
      </c>
      <c r="C684" s="22" t="s">
        <v>947</v>
      </c>
      <c r="D684" s="23" t="s">
        <v>66</v>
      </c>
      <c r="E684" s="24">
        <f>VLOOKUP(C684,'[1]2012_2020_Restoration_Priority'!B:D,2,FALSE)</f>
        <v>2</v>
      </c>
      <c r="F684" s="25" t="str">
        <f>VLOOKUP(C684,'[1]2012_2020_Restoration_Priority'!B:D,3,FALSE)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84" s="18" t="str">
        <f>IFERROR( VLOOKUP(A684,'[1]2021_Restoration'!C:L,3,FALSE), "NA")</f>
        <v>Temperature- Rearing, Temperature- Rearing, Temperature- Adult Holding, Temperature- Rearing</v>
      </c>
      <c r="H684" s="19" t="str">
        <f>IFERROR( VLOOKUP(A684,'[1]2021_Restoration'!C:L,10,FALSE), "NA")</f>
        <v>spring_chinook_AND_steelhead</v>
      </c>
      <c r="I684" s="3">
        <f>IFERROR( VLOOKUP(A684,'[1]2022_Restoration'!A:J,5,FALSE), "NA")</f>
        <v>3</v>
      </c>
      <c r="J684" s="3" t="str">
        <f>IFERROR( VLOOKUP(A684,'[1]2022_Restoration'!A:L,11,FALSE), "NA")</f>
        <v>Flow- Summer Base Flow,Temperature- Rearing, Coarse Substrate,Cover- Wood,Floodplain Connectivity,Off-Channel/Side-Channels,Pool Quantity and Quality,Riparian</v>
      </c>
      <c r="K684" s="20" t="str">
        <f>IFERROR( VLOOKUP(A684,'[1]2022_Restoration'!A:L,6,FALSE), "NA")</f>
        <v>Spring Chinook,Steelhead</v>
      </c>
    </row>
    <row r="685" spans="1:11" x14ac:dyDescent="0.25">
      <c r="A685" s="21" t="s">
        <v>571</v>
      </c>
      <c r="B685" s="22" t="s">
        <v>547</v>
      </c>
      <c r="C685" s="22" t="s">
        <v>947</v>
      </c>
      <c r="D685" s="23" t="s">
        <v>66</v>
      </c>
      <c r="E685" s="24">
        <f>VLOOKUP(C685,'[1]2012_2020_Restoration_Priority'!B:D,2,FALSE)</f>
        <v>2</v>
      </c>
      <c r="F685" s="25" t="str">
        <f>VLOOKUP(C685,'[1]2012_2020_Restoration_Priority'!B:D,3,FALSE)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85" s="18" t="str">
        <f>IFERROR( VLOOKUP(A685,'[1]2021_Restoration'!C:L,3,FALSE), "NA")</f>
        <v>Temperature- Rearing, Temperature- Rearing, Temperature- Adult Holding, Temperature- Rearing</v>
      </c>
      <c r="H685" s="19" t="str">
        <f>IFERROR( VLOOKUP(A685,'[1]2021_Restoration'!C:L,10,FALSE), "NA")</f>
        <v>spring_chinook_AND_steelhead</v>
      </c>
      <c r="I685" s="3">
        <f>IFERROR( VLOOKUP(A685,'[1]2022_Restoration'!A:J,5,FALSE), "NA")</f>
        <v>2</v>
      </c>
      <c r="J685" s="3" t="str">
        <f>IFERROR( VLOOKUP(A685,'[1]2022_Restoration'!A:L,11,FALSE), "NA")</f>
        <v>Cover- Wood,Flow- Summer Base Flow,Temperature- Rearing, Stability,Coarse Substrate,Floodplain Connectivity,Off-Channel/Side-Channels,Pool Quantity and Quality,Riparian</v>
      </c>
      <c r="K685" s="20" t="str">
        <f>IFERROR( VLOOKUP(A685,'[1]2022_Restoration'!A:L,6,FALSE), "NA")</f>
        <v>Spring Chinook,Steelhead</v>
      </c>
    </row>
    <row r="686" spans="1:11" x14ac:dyDescent="0.25">
      <c r="A686" s="21" t="s">
        <v>574</v>
      </c>
      <c r="B686" s="22" t="s">
        <v>547</v>
      </c>
      <c r="C686" s="22" t="s">
        <v>947</v>
      </c>
      <c r="D686" s="23" t="s">
        <v>66</v>
      </c>
      <c r="E686" s="24">
        <f>VLOOKUP(C686,'[1]2012_2020_Restoration_Priority'!B:D,2,FALSE)</f>
        <v>2</v>
      </c>
      <c r="F686" s="25" t="str">
        <f>VLOOKUP(C686,'[1]2012_2020_Restoration_Priority'!B:D,3,FALSE)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86" s="18" t="str">
        <f>IFERROR( VLOOKUP(A686,'[1]2021_Restoration'!C:L,3,FALSE), "NA")</f>
        <v>Temperature- Rearing, Temperature- Rearing, Temperature- Adult Holding, Temperature- Rearing</v>
      </c>
      <c r="H686" s="19" t="str">
        <f>IFERROR( VLOOKUP(A686,'[1]2021_Restoration'!C:L,10,FALSE), "NA")</f>
        <v>spring_chinook_AND_steelhead</v>
      </c>
      <c r="I686" s="3">
        <f>IFERROR( VLOOKUP(A686,'[1]2022_Restoration'!A:J,5,FALSE), "NA")</f>
        <v>2</v>
      </c>
      <c r="J686" s="3" t="str">
        <f>IFERROR( VLOOKUP(A686,'[1]2022_Restoration'!A:L,11,FALSE), "NA")</f>
        <v>Cover- Wood,Flow- Summer Base Flow,Temperature- Rearing, Stability,Floodplain Connectivity,Off-Channel/Side-Channels,Pool Quantity and Quality,Riparian</v>
      </c>
      <c r="K686" s="20" t="str">
        <f>IFERROR( VLOOKUP(A686,'[1]2022_Restoration'!A:L,6,FALSE), "NA")</f>
        <v>Spring Chinook,Steelhead</v>
      </c>
    </row>
    <row r="687" spans="1:11" x14ac:dyDescent="0.25">
      <c r="A687" s="21" t="s">
        <v>903</v>
      </c>
      <c r="B687" s="22" t="s">
        <v>547</v>
      </c>
      <c r="C687" s="22" t="s">
        <v>947</v>
      </c>
      <c r="D687" s="23" t="s">
        <v>66</v>
      </c>
      <c r="E687" s="24">
        <f>VLOOKUP(C687,'[1]2012_2020_Restoration_Priority'!B:D,2,FALSE)</f>
        <v>2</v>
      </c>
      <c r="F687" s="25" t="str">
        <f>VLOOKUP(C687,'[1]2012_2020_Restoration_Priority'!B:D,3,FALSE)</f>
        <v>1. Channel Structure and Form (Instream Structural Complexity): Restore habitat diversity by enhancing large woody material recruitment, retention, and complexity; see Inter-Fluve (2012) for additional information on specific areas where this could occur
2. Peripheral and Transitional Habitat (Side Channel and Wetland Connections): Improve Fish access to oxbows and historical side channels that have been cut off from main channel; see Inter-Fluve (2012) for additional information on specific areas where this could occur 
3. Riparian Condition (Riparian Condition): River Road modification and relocation; see Inter-Fluve (2012) for additional information on specific areas where this could occur.</v>
      </c>
      <c r="G687" s="18" t="str">
        <f>IFERROR( VLOOKUP(A687,'[1]2021_Restoration'!C:L,3,FALSE), "NA")</f>
        <v>Cover- Wood, Pool Quantity &amp; Quality, Cover- Wood, Pool Quantity &amp; Quality, Cover- Wood, Cover- Wood</v>
      </c>
      <c r="H687" s="19" t="str">
        <f>IFERROR( VLOOKUP(A687,'[1]2021_Restoration'!C:L,10,FALSE), "NA")</f>
        <v>spring_chinook_AND_steelhead</v>
      </c>
      <c r="I687" s="3" t="str">
        <f>IFERROR( VLOOKUP(A687,'[1]2022_Restoration'!A:J,5,FALSE), "NA")</f>
        <v>NA</v>
      </c>
      <c r="J687" s="3" t="str">
        <f>IFERROR( VLOOKUP(A687,'[1]2022_Restoration'!A:L,11,FALSE), "NA")</f>
        <v>NA</v>
      </c>
      <c r="K687" s="20" t="str">
        <f>IFERROR( VLOOKUP(A687,'[1]2022_Restoration'!A:L,6,FALSE), "NA")</f>
        <v>NA</v>
      </c>
    </row>
    <row r="688" spans="1:11" x14ac:dyDescent="0.25">
      <c r="A688" s="21" t="s">
        <v>577</v>
      </c>
      <c r="B688" s="22" t="s">
        <v>578</v>
      </c>
      <c r="C688" s="22" t="s">
        <v>1027</v>
      </c>
      <c r="D688" s="23" t="s">
        <v>66</v>
      </c>
      <c r="E688" s="24">
        <f>VLOOKUP(C688,'[1]2012_2020_Restoration_Priority'!B:D,2,FALSE)</f>
        <v>5</v>
      </c>
      <c r="F688" s="25" t="str">
        <f>VLOOKUP(C688,'[1]2012_2020_Restoration_Priority'!B:D,3,FALSE)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88" s="18" t="str">
        <f>IFERROR( VLOOKUP(A688,'[1]2021_Restoration'!C:L,3,FALSE), "NA")</f>
        <v>Temperature- Rearing</v>
      </c>
      <c r="H688" s="19" t="str">
        <f>IFERROR( VLOOKUP(A688,'[1]2021_Restoration'!C:L,10,FALSE), "NA")</f>
        <v>steelhead</v>
      </c>
      <c r="I688" s="3">
        <f>IFERROR( VLOOKUP(A688,'[1]2022_Restoration'!A:J,5,FALSE), "NA")</f>
        <v>2</v>
      </c>
      <c r="J688" s="3" t="str">
        <f>IFERROR( VLOOKUP(A688,'[1]2022_Restoration'!A:L,11,FALSE), "NA")</f>
        <v>Cover- Wood,Flow- Summer Base Flow,Off-Channel/Side-Channels,Riparian,Temperature- Rearing, Pool Quantity and Quality</v>
      </c>
      <c r="K688" s="20" t="str">
        <f>IFERROR( VLOOKUP(A688,'[1]2022_Restoration'!A:L,6,FALSE), "NA")</f>
        <v>Steelhead</v>
      </c>
    </row>
    <row r="689" spans="1:11" x14ac:dyDescent="0.25">
      <c r="A689" s="21" t="s">
        <v>581</v>
      </c>
      <c r="B689" s="22" t="s">
        <v>578</v>
      </c>
      <c r="C689" s="22" t="s">
        <v>1027</v>
      </c>
      <c r="D689" s="23" t="s">
        <v>66</v>
      </c>
      <c r="E689" s="24">
        <f>VLOOKUP(C689,'[1]2012_2020_Restoration_Priority'!B:D,2,FALSE)</f>
        <v>5</v>
      </c>
      <c r="F689" s="25" t="str">
        <f>VLOOKUP(C689,'[1]2012_2020_Restoration_Priority'!B:D,3,FALSE)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89" s="18" t="str">
        <f>IFERROR( VLOOKUP(A689,'[1]2021_Restoration'!C:L,3,FALSE), "NA")</f>
        <v>Temperature- Rearing</v>
      </c>
      <c r="H689" s="19" t="str">
        <f>IFERROR( VLOOKUP(A689,'[1]2021_Restoration'!C:L,10,FALSE), "NA")</f>
        <v>steelhead</v>
      </c>
      <c r="I689" s="3">
        <f>IFERROR( VLOOKUP(A689,'[1]2022_Restoration'!A:J,5,FALSE), "NA")</f>
        <v>1</v>
      </c>
      <c r="J689" s="3" t="str">
        <f>IFERROR( VLOOKUP(A689,'[1]2022_Restoration'!A:L,11,FALSE), "NA")</f>
        <v>Cover- Wood,Off-Channel/Side-Channels,Riparian,Temperature- Rearing, Flow- Summer Base Flow,Pool Quantity and Quality</v>
      </c>
      <c r="K689" s="20" t="str">
        <f>IFERROR( VLOOKUP(A689,'[1]2022_Restoration'!A:L,6,FALSE), "NA")</f>
        <v>Steelhead</v>
      </c>
    </row>
    <row r="690" spans="1:11" x14ac:dyDescent="0.25">
      <c r="A690" s="21" t="s">
        <v>584</v>
      </c>
      <c r="B690" s="22" t="s">
        <v>578</v>
      </c>
      <c r="C690" s="22" t="s">
        <v>1027</v>
      </c>
      <c r="D690" s="23" t="s">
        <v>66</v>
      </c>
      <c r="E690" s="24">
        <f>VLOOKUP(C690,'[1]2012_2020_Restoration_Priority'!B:D,2,FALSE)</f>
        <v>5</v>
      </c>
      <c r="F690" s="25" t="str">
        <f>VLOOKUP(C690,'[1]2012_2020_Restoration_Priority'!B:D,3,FALSE)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90" s="18" t="str">
        <f>IFERROR( VLOOKUP(A690,'[1]2021_Restoration'!C:L,3,FALSE), "NA")</f>
        <v>Temperature- Rearing</v>
      </c>
      <c r="H690" s="19" t="str">
        <f>IFERROR( VLOOKUP(A690,'[1]2021_Restoration'!C:L,10,FALSE), "NA")</f>
        <v>steelhead</v>
      </c>
      <c r="I690" s="3">
        <f>IFERROR( VLOOKUP(A690,'[1]2022_Restoration'!A:J,5,FALSE), "NA")</f>
        <v>1</v>
      </c>
      <c r="J690" s="3" t="str">
        <f>IFERROR( VLOOKUP(A690,'[1]2022_Restoration'!A:L,11,FALSE), "NA")</f>
        <v>Cover- Wood,Flow- Summer Base Flow,Off-Channel/Side-Channels,Riparian,Temperature- Rearing, Pool Quantity and Quality</v>
      </c>
      <c r="K690" s="20" t="str">
        <f>IFERROR( VLOOKUP(A690,'[1]2022_Restoration'!A:L,6,FALSE), "NA")</f>
        <v>Steelhead</v>
      </c>
    </row>
    <row r="691" spans="1:11" x14ac:dyDescent="0.25">
      <c r="A691" s="21" t="s">
        <v>585</v>
      </c>
      <c r="B691" s="22" t="s">
        <v>578</v>
      </c>
      <c r="C691" s="22" t="s">
        <v>1027</v>
      </c>
      <c r="D691" s="23" t="s">
        <v>66</v>
      </c>
      <c r="E691" s="24">
        <f>VLOOKUP(C691,'[1]2012_2020_Restoration_Priority'!B:D,2,FALSE)</f>
        <v>5</v>
      </c>
      <c r="F691" s="25" t="str">
        <f>VLOOKUP(C691,'[1]2012_2020_Restoration_Priority'!B:D,3,FALSE)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91" s="18" t="str">
        <f>IFERROR( VLOOKUP(A691,'[1]2021_Restoration'!C:L,3,FALSE), "NA")</f>
        <v>Temperature- Rearing</v>
      </c>
      <c r="H691" s="19" t="str">
        <f>IFERROR( VLOOKUP(A691,'[1]2021_Restoration'!C:L,10,FALSE), "NA")</f>
        <v>steelhead</v>
      </c>
      <c r="I691" s="3">
        <f>IFERROR( VLOOKUP(A691,'[1]2022_Restoration'!A:J,5,FALSE), "NA")</f>
        <v>2</v>
      </c>
      <c r="J691" s="3" t="str">
        <f>IFERROR( VLOOKUP(A691,'[1]2022_Restoration'!A:L,11,FALSE), "NA")</f>
        <v>Cover- Wood,Flow- Summer Base Flow,Riparian,Temperature- Rearing,Contaminants, Coarse Substrate,Pool Quantity and Quality,Cover- Undercut Banks</v>
      </c>
      <c r="K691" s="20" t="str">
        <f>IFERROR( VLOOKUP(A691,'[1]2022_Restoration'!A:L,6,FALSE), "NA")</f>
        <v>Steelhead</v>
      </c>
    </row>
    <row r="692" spans="1:11" x14ac:dyDescent="0.25">
      <c r="A692" s="21" t="s">
        <v>588</v>
      </c>
      <c r="B692" s="22" t="s">
        <v>578</v>
      </c>
      <c r="C692" s="22" t="s">
        <v>1027</v>
      </c>
      <c r="D692" s="23" t="s">
        <v>66</v>
      </c>
      <c r="E692" s="24">
        <f>VLOOKUP(C692,'[1]2012_2020_Restoration_Priority'!B:D,2,FALSE)</f>
        <v>5</v>
      </c>
      <c r="F692" s="25" t="str">
        <f>VLOOKUP(C692,'[1]2012_2020_Restoration_Priority'!B:D,3,FALSE)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92" s="18" t="str">
        <f>IFERROR( VLOOKUP(A692,'[1]2021_Restoration'!C:L,3,FALSE), "NA")</f>
        <v>Temperature- Rearing</v>
      </c>
      <c r="H692" s="19" t="str">
        <f>IFERROR( VLOOKUP(A692,'[1]2021_Restoration'!C:L,10,FALSE), "NA")</f>
        <v>steelhead</v>
      </c>
      <c r="I692" s="3">
        <f>IFERROR( VLOOKUP(A692,'[1]2022_Restoration'!A:J,5,FALSE), "NA")</f>
        <v>3</v>
      </c>
      <c r="J692" s="3" t="str">
        <f>IFERROR( VLOOKUP(A692,'[1]2022_Restoration'!A:L,11,FALSE), "NA")</f>
        <v>Cover- Wood,Riparian,Temperature- Rearing, Coarse Substrate,Flow- Summer Base Flow,Pool Quantity and Quality</v>
      </c>
      <c r="K692" s="20" t="str">
        <f>IFERROR( VLOOKUP(A692,'[1]2022_Restoration'!A:L,6,FALSE), "NA")</f>
        <v>Steelhead</v>
      </c>
    </row>
    <row r="693" spans="1:11" x14ac:dyDescent="0.25">
      <c r="A693" s="21" t="s">
        <v>590</v>
      </c>
      <c r="B693" s="22" t="s">
        <v>591</v>
      </c>
      <c r="C693" s="22" t="s">
        <v>1027</v>
      </c>
      <c r="D693" s="23" t="s">
        <v>66</v>
      </c>
      <c r="E693" s="24">
        <f>VLOOKUP(C693,'[1]2012_2020_Restoration_Priority'!B:D,2,FALSE)</f>
        <v>5</v>
      </c>
      <c r="F693" s="25" t="str">
        <f>VLOOKUP(C693,'[1]2012_2020_Restoration_Priority'!B:D,3,FALSE)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93" s="18" t="str">
        <f>IFERROR( VLOOKUP(A693,'[1]2021_Restoration'!C:L,3,FALSE), "NA")</f>
        <v>Temperature- Rearing</v>
      </c>
      <c r="H693" s="19" t="str">
        <f>IFERROR( VLOOKUP(A693,'[1]2021_Restoration'!C:L,10,FALSE), "NA")</f>
        <v>steelhead</v>
      </c>
      <c r="I693" s="3">
        <f>IFERROR( VLOOKUP(A693,'[1]2022_Restoration'!A:J,5,FALSE), "NA")</f>
        <v>3</v>
      </c>
      <c r="J693" s="3" t="str">
        <f>IFERROR( VLOOKUP(A693,'[1]2022_Restoration'!A:L,11,FALSE), "NA")</f>
        <v>Cover- Wood,Temperature- Rearing, Flow- Summer Base Flow,Floodplain Connectivity,Off-Channel/Side-Channels,Pool Quantity and Quality,Riparian</v>
      </c>
      <c r="K693" s="20" t="str">
        <f>IFERROR( VLOOKUP(A693,'[1]2022_Restoration'!A:L,6,FALSE), "NA")</f>
        <v>Steelhead</v>
      </c>
    </row>
    <row r="694" spans="1:11" x14ac:dyDescent="0.25">
      <c r="A694" s="21" t="s">
        <v>593</v>
      </c>
      <c r="B694" s="22" t="s">
        <v>594</v>
      </c>
      <c r="C694" s="22" t="s">
        <v>1027</v>
      </c>
      <c r="D694" s="23" t="s">
        <v>66</v>
      </c>
      <c r="E694" s="24">
        <f>VLOOKUP(C694,'[1]2012_2020_Restoration_Priority'!B:D,2,FALSE)</f>
        <v>5</v>
      </c>
      <c r="F694" s="25" t="str">
        <f>VLOOKUP(C694,'[1]2012_2020_Restoration_Priority'!B:D,3,FALSE)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94" s="18" t="str">
        <f>IFERROR( VLOOKUP(A694,'[1]2021_Restoration'!C:L,3,FALSE), "NA")</f>
        <v>NA</v>
      </c>
      <c r="H694" s="19" t="str">
        <f>IFERROR( VLOOKUP(A694,'[1]2021_Restoration'!C:L,10,FALSE), "NA")</f>
        <v>NA</v>
      </c>
      <c r="I694" s="3" t="str">
        <f>IFERROR( VLOOKUP(A694,'[1]2022_Restoration'!A:J,5,FALSE), "NA")</f>
        <v>NA</v>
      </c>
      <c r="J694" s="3" t="str">
        <f>IFERROR( VLOOKUP(A694,'[1]2022_Restoration'!A:L,11,FALSE), "NA")</f>
        <v>NA</v>
      </c>
      <c r="K694" s="20" t="str">
        <f>IFERROR( VLOOKUP(A694,'[1]2022_Restoration'!A:L,6,FALSE), "NA")</f>
        <v>NA</v>
      </c>
    </row>
    <row r="695" spans="1:11" x14ac:dyDescent="0.25">
      <c r="A695" s="21" t="s">
        <v>597</v>
      </c>
      <c r="B695" s="22" t="s">
        <v>594</v>
      </c>
      <c r="C695" s="22" t="s">
        <v>1027</v>
      </c>
      <c r="D695" s="23" t="s">
        <v>66</v>
      </c>
      <c r="E695" s="24">
        <f>VLOOKUP(C695,'[1]2012_2020_Restoration_Priority'!B:D,2,FALSE)</f>
        <v>5</v>
      </c>
      <c r="F695" s="25" t="str">
        <f>VLOOKUP(C695,'[1]2012_2020_Restoration_Priority'!B:D,3,FALSE)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95" s="18" t="str">
        <f>IFERROR( VLOOKUP(A695,'[1]2021_Restoration'!C:L,3,FALSE), "NA")</f>
        <v>NA</v>
      </c>
      <c r="H695" s="19" t="str">
        <f>IFERROR( VLOOKUP(A695,'[1]2021_Restoration'!C:L,10,FALSE), "NA")</f>
        <v>NA</v>
      </c>
      <c r="I695" s="3" t="str">
        <f>IFERROR( VLOOKUP(A695,'[1]2022_Restoration'!A:J,5,FALSE), "NA")</f>
        <v>NA</v>
      </c>
      <c r="J695" s="3" t="str">
        <f>IFERROR( VLOOKUP(A695,'[1]2022_Restoration'!A:L,11,FALSE), "NA")</f>
        <v>NA</v>
      </c>
      <c r="K695" s="20" t="str">
        <f>IFERROR( VLOOKUP(A695,'[1]2022_Restoration'!A:L,6,FALSE), "NA")</f>
        <v>NA</v>
      </c>
    </row>
    <row r="696" spans="1:11" x14ac:dyDescent="0.25">
      <c r="A696" s="21" t="s">
        <v>599</v>
      </c>
      <c r="B696" s="22" t="s">
        <v>594</v>
      </c>
      <c r="C696" s="22" t="s">
        <v>1027</v>
      </c>
      <c r="D696" s="23" t="s">
        <v>66</v>
      </c>
      <c r="E696" s="24">
        <f>VLOOKUP(C696,'[1]2012_2020_Restoration_Priority'!B:D,2,FALSE)</f>
        <v>5</v>
      </c>
      <c r="F696" s="25" t="str">
        <f>VLOOKUP(C696,'[1]2012_2020_Restoration_Priority'!B:D,3,FALSE)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96" s="18" t="str">
        <f>IFERROR( VLOOKUP(A696,'[1]2021_Restoration'!C:L,3,FALSE), "NA")</f>
        <v>NA</v>
      </c>
      <c r="H696" s="19" t="str">
        <f>IFERROR( VLOOKUP(A696,'[1]2021_Restoration'!C:L,10,FALSE), "NA")</f>
        <v>NA</v>
      </c>
      <c r="I696" s="3" t="str">
        <f>IFERROR( VLOOKUP(A696,'[1]2022_Restoration'!A:J,5,FALSE), "NA")</f>
        <v>NA</v>
      </c>
      <c r="J696" s="3" t="str">
        <f>IFERROR( VLOOKUP(A696,'[1]2022_Restoration'!A:L,11,FALSE), "NA")</f>
        <v>NA</v>
      </c>
      <c r="K696" s="20" t="str">
        <f>IFERROR( VLOOKUP(A696,'[1]2022_Restoration'!A:L,6,FALSE), "NA")</f>
        <v>NA</v>
      </c>
    </row>
    <row r="697" spans="1:11" x14ac:dyDescent="0.25">
      <c r="A697" s="21" t="s">
        <v>602</v>
      </c>
      <c r="B697" s="22" t="s">
        <v>594</v>
      </c>
      <c r="C697" s="22" t="s">
        <v>1027</v>
      </c>
      <c r="D697" s="23" t="s">
        <v>66</v>
      </c>
      <c r="E697" s="24">
        <f>VLOOKUP(C697,'[1]2012_2020_Restoration_Priority'!B:D,2,FALSE)</f>
        <v>5</v>
      </c>
      <c r="F697" s="25" t="str">
        <f>VLOOKUP(C697,'[1]2012_2020_Restoration_Priority'!B:D,3,FALSE)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97" s="18" t="str">
        <f>IFERROR( VLOOKUP(A697,'[1]2021_Restoration'!C:L,3,FALSE), "NA")</f>
        <v>NA</v>
      </c>
      <c r="H697" s="19" t="str">
        <f>IFERROR( VLOOKUP(A697,'[1]2021_Restoration'!C:L,10,FALSE), "NA")</f>
        <v>NA</v>
      </c>
      <c r="I697" s="3" t="str">
        <f>IFERROR( VLOOKUP(A697,'[1]2022_Restoration'!A:J,5,FALSE), "NA")</f>
        <v>NA</v>
      </c>
      <c r="J697" s="3" t="str">
        <f>IFERROR( VLOOKUP(A697,'[1]2022_Restoration'!A:L,11,FALSE), "NA")</f>
        <v>NA</v>
      </c>
      <c r="K697" s="20" t="str">
        <f>IFERROR( VLOOKUP(A697,'[1]2022_Restoration'!A:L,6,FALSE), "NA")</f>
        <v>NA</v>
      </c>
    </row>
    <row r="698" spans="1:11" x14ac:dyDescent="0.25">
      <c r="A698" s="21" t="s">
        <v>605</v>
      </c>
      <c r="B698" s="22" t="s">
        <v>594</v>
      </c>
      <c r="C698" s="22" t="s">
        <v>1027</v>
      </c>
      <c r="D698" s="23" t="s">
        <v>66</v>
      </c>
      <c r="E698" s="24">
        <f>VLOOKUP(C698,'[1]2012_2020_Restoration_Priority'!B:D,2,FALSE)</f>
        <v>5</v>
      </c>
      <c r="F698" s="25" t="str">
        <f>VLOOKUP(C698,'[1]2012_2020_Restoration_Priority'!B:D,3,FALSE)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98" s="18" t="str">
        <f>IFERROR( VLOOKUP(A698,'[1]2021_Restoration'!C:L,3,FALSE), "NA")</f>
        <v>NA</v>
      </c>
      <c r="H698" s="19" t="str">
        <f>IFERROR( VLOOKUP(A698,'[1]2021_Restoration'!C:L,10,FALSE), "NA")</f>
        <v>NA</v>
      </c>
      <c r="I698" s="3" t="str">
        <f>IFERROR( VLOOKUP(A698,'[1]2022_Restoration'!A:J,5,FALSE), "NA")</f>
        <v>NA</v>
      </c>
      <c r="J698" s="3" t="str">
        <f>IFERROR( VLOOKUP(A698,'[1]2022_Restoration'!A:L,11,FALSE), "NA")</f>
        <v>NA</v>
      </c>
      <c r="K698" s="20" t="str">
        <f>IFERROR( VLOOKUP(A698,'[1]2022_Restoration'!A:L,6,FALSE), "NA")</f>
        <v>NA</v>
      </c>
    </row>
    <row r="699" spans="1:11" x14ac:dyDescent="0.25">
      <c r="A699" s="21" t="s">
        <v>608</v>
      </c>
      <c r="B699" s="22" t="s">
        <v>594</v>
      </c>
      <c r="C699" s="22" t="s">
        <v>1027</v>
      </c>
      <c r="D699" s="23" t="s">
        <v>66</v>
      </c>
      <c r="E699" s="24">
        <f>VLOOKUP(C699,'[1]2012_2020_Restoration_Priority'!B:D,2,FALSE)</f>
        <v>5</v>
      </c>
      <c r="F699" s="25" t="str">
        <f>VLOOKUP(C699,'[1]2012_2020_Restoration_Priority'!B:D,3,FALSE)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699" s="18" t="str">
        <f>IFERROR( VLOOKUP(A699,'[1]2021_Restoration'!C:L,3,FALSE), "NA")</f>
        <v>NA</v>
      </c>
      <c r="H699" s="19" t="str">
        <f>IFERROR( VLOOKUP(A699,'[1]2021_Restoration'!C:L,10,FALSE), "NA")</f>
        <v>NA</v>
      </c>
      <c r="I699" s="3" t="str">
        <f>IFERROR( VLOOKUP(A699,'[1]2022_Restoration'!A:J,5,FALSE), "NA")</f>
        <v>NA</v>
      </c>
      <c r="J699" s="3" t="str">
        <f>IFERROR( VLOOKUP(A699,'[1]2022_Restoration'!A:L,11,FALSE), "NA")</f>
        <v>NA</v>
      </c>
      <c r="K699" s="20" t="str">
        <f>IFERROR( VLOOKUP(A699,'[1]2022_Restoration'!A:L,6,FALSE), "NA")</f>
        <v>NA</v>
      </c>
    </row>
    <row r="700" spans="1:11" x14ac:dyDescent="0.25">
      <c r="A700" s="21" t="s">
        <v>611</v>
      </c>
      <c r="B700" s="22" t="s">
        <v>612</v>
      </c>
      <c r="C700" s="22" t="s">
        <v>1027</v>
      </c>
      <c r="D700" s="23" t="s">
        <v>66</v>
      </c>
      <c r="E700" s="24">
        <f>VLOOKUP(C700,'[1]2012_2020_Restoration_Priority'!B:D,2,FALSE)</f>
        <v>5</v>
      </c>
      <c r="F700" s="25" t="str">
        <f>VLOOKUP(C700,'[1]2012_2020_Restoration_Priority'!B:D,3,FALSE)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700" s="18" t="str">
        <f>IFERROR( VLOOKUP(A700,'[1]2021_Restoration'!C:L,3,FALSE), "NA")</f>
        <v>Temperature- Rearing</v>
      </c>
      <c r="H700" s="19" t="str">
        <f>IFERROR( VLOOKUP(A700,'[1]2021_Restoration'!C:L,10,FALSE), "NA")</f>
        <v>steelhead</v>
      </c>
      <c r="I700" s="3">
        <f>IFERROR( VLOOKUP(A700,'[1]2022_Restoration'!A:J,5,FALSE), "NA")</f>
        <v>1</v>
      </c>
      <c r="J700" s="3" t="str">
        <f>IFERROR( VLOOKUP(A700,'[1]2022_Restoration'!A:L,11,FALSE), "NA")</f>
        <v>Stability,Cover- Wood,Off-Channel/Side-Channels,Riparian,Temperature- Rearing, Flow- Summer Base Flow,Floodplain Connectivity,Pool Quantity and Quality</v>
      </c>
      <c r="K700" s="20" t="str">
        <f>IFERROR( VLOOKUP(A700,'[1]2022_Restoration'!A:L,6,FALSE), "NA")</f>
        <v>Steelhead</v>
      </c>
    </row>
    <row r="701" spans="1:11" x14ac:dyDescent="0.25">
      <c r="A701" s="21" t="s">
        <v>613</v>
      </c>
      <c r="B701" s="22" t="s">
        <v>612</v>
      </c>
      <c r="C701" s="22" t="s">
        <v>1027</v>
      </c>
      <c r="D701" s="23" t="s">
        <v>66</v>
      </c>
      <c r="E701" s="24">
        <f>VLOOKUP(C701,'[1]2012_2020_Restoration_Priority'!B:D,2,FALSE)</f>
        <v>5</v>
      </c>
      <c r="F701" s="25" t="str">
        <f>VLOOKUP(C701,'[1]2012_2020_Restoration_Priority'!B:D,3,FALSE)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701" s="18" t="str">
        <f>IFERROR( VLOOKUP(A701,'[1]2021_Restoration'!C:L,3,FALSE), "NA")</f>
        <v>Temperature- Rearing</v>
      </c>
      <c r="H701" s="19" t="str">
        <f>IFERROR( VLOOKUP(A701,'[1]2021_Restoration'!C:L,10,FALSE), "NA")</f>
        <v>steelhead</v>
      </c>
      <c r="I701" s="3">
        <f>IFERROR( VLOOKUP(A701,'[1]2022_Restoration'!A:J,5,FALSE), "NA")</f>
        <v>3</v>
      </c>
      <c r="J701" s="3" t="str">
        <f>IFERROR( VLOOKUP(A701,'[1]2022_Restoration'!A:L,11,FALSE), "NA")</f>
        <v>Stability,Cover- Wood,Off-Channel/Side-Channels,Riparian,Temperature- Rearing, Flow- Summer Base Flow,Floodplain Connectivity,Pool Quantity and Quality</v>
      </c>
      <c r="K701" s="20" t="str">
        <f>IFERROR( VLOOKUP(A701,'[1]2022_Restoration'!A:L,6,FALSE), "NA")</f>
        <v>Steelhead</v>
      </c>
    </row>
    <row r="702" spans="1:11" x14ac:dyDescent="0.25">
      <c r="A702" s="21" t="s">
        <v>614</v>
      </c>
      <c r="B702" s="22" t="s">
        <v>612</v>
      </c>
      <c r="C702" s="22" t="s">
        <v>1027</v>
      </c>
      <c r="D702" s="23" t="s">
        <v>66</v>
      </c>
      <c r="E702" s="24">
        <f>VLOOKUP(C702,'[1]2012_2020_Restoration_Priority'!B:D,2,FALSE)</f>
        <v>5</v>
      </c>
      <c r="F702" s="25" t="str">
        <f>VLOOKUP(C702,'[1]2012_2020_Restoration_Priority'!B:D,3,FALSE)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702" s="18" t="str">
        <f>IFERROR( VLOOKUP(A702,'[1]2021_Restoration'!C:L,3,FALSE), "NA")</f>
        <v>Temperature- Rearing</v>
      </c>
      <c r="H702" s="19" t="str">
        <f>IFERROR( VLOOKUP(A702,'[1]2021_Restoration'!C:L,10,FALSE), "NA")</f>
        <v>steelhead</v>
      </c>
      <c r="I702" s="3">
        <f>IFERROR( VLOOKUP(A702,'[1]2022_Restoration'!A:J,5,FALSE), "NA")</f>
        <v>1</v>
      </c>
      <c r="J702" s="3" t="str">
        <f>IFERROR( VLOOKUP(A702,'[1]2022_Restoration'!A:L,11,FALSE), "NA")</f>
        <v>Cover- Wood,Off-Channel/Side-Channels,Riparian,Temperature- Rearing, Stability,Flow- Summer Base Flow,Floodplain Connectivity,Pool Quantity and Quality</v>
      </c>
      <c r="K702" s="20" t="str">
        <f>IFERROR( VLOOKUP(A702,'[1]2022_Restoration'!A:L,6,FALSE), "NA")</f>
        <v>Steelhead</v>
      </c>
    </row>
    <row r="703" spans="1:11" x14ac:dyDescent="0.25">
      <c r="A703" s="21" t="s">
        <v>617</v>
      </c>
      <c r="B703" s="22" t="s">
        <v>612</v>
      </c>
      <c r="C703" s="22" t="s">
        <v>1027</v>
      </c>
      <c r="D703" s="23" t="s">
        <v>66</v>
      </c>
      <c r="E703" s="24">
        <f>VLOOKUP(C703,'[1]2012_2020_Restoration_Priority'!B:D,2,FALSE)</f>
        <v>5</v>
      </c>
      <c r="F703" s="25" t="str">
        <f>VLOOKUP(C703,'[1]2012_2020_Restoration_Priority'!B:D,3,FALSE)</f>
        <v>1. Peripheral and Transitional Habitat (Side Channel and Wetland Connections): Above Sleepy Hollow bridge, Near monitor, At Cashmere, Others yet to be identified , Upstream of Goodwin Bridge on river left, Monitor flats – explore opportunities that do and do not involve under the highway (e.g., immediately downstream of county park)
2. Riparian Condition (Riparian Condition): Sites yet to be comprehensively identified; prefer that it be in conjunction with side channel and off-channel restoration and protection projects.)
3.Water Quantity (Decreased Water Quantity): Water right purchase and lease, Water banking, Conversion of small pumps to wells, Improve irrigation efficiencies, Change point of diversion to Columbia River where feasible (e.g., Wenatchee Irrigation District))
4.Water Quality (Temperature): None (actions under floodplain connection, riparian and water quantity should affect temperature).
5.Channel Structure and Form (Instream Structural Complexity): Engineered log structures in geomorphically appropriate areas</v>
      </c>
      <c r="G703" s="18" t="str">
        <f>IFERROR( VLOOKUP(A703,'[1]2021_Restoration'!C:L,3,FALSE), "NA")</f>
        <v>Temperature- Rearing</v>
      </c>
      <c r="H703" s="19" t="str">
        <f>IFERROR( VLOOKUP(A703,'[1]2021_Restoration'!C:L,10,FALSE), "NA")</f>
        <v>steelhead</v>
      </c>
      <c r="I703" s="3">
        <f>IFERROR( VLOOKUP(A703,'[1]2022_Restoration'!A:J,5,FALSE), "NA")</f>
        <v>2</v>
      </c>
      <c r="J703" s="3" t="str">
        <f>IFERROR( VLOOKUP(A703,'[1]2022_Restoration'!A:L,11,FALSE), "NA")</f>
        <v>Cover- Wood,Flow- Summer Base Flow,Off-Channel/Side-Channels,Riparian,Temperature- Rearing, Stability,Floodplain Connectivity,Pool Quantity and Quality</v>
      </c>
      <c r="K703" s="20" t="str">
        <f>IFERROR( VLOOKUP(A703,'[1]2022_Restoration'!A:L,6,FALSE), "NA")</f>
        <v>Steelhead</v>
      </c>
    </row>
    <row r="704" spans="1:11" x14ac:dyDescent="0.25">
      <c r="A704" s="21" t="s">
        <v>620</v>
      </c>
      <c r="B704" s="22" t="s">
        <v>591</v>
      </c>
      <c r="C704" s="22" t="s">
        <v>1349</v>
      </c>
      <c r="D704" s="23" t="s">
        <v>66</v>
      </c>
      <c r="E704" s="24" t="str">
        <f>VLOOKUP(C704,'[1]2012_2020_Restoration_Priority'!B:D,2,FALSE)</f>
        <v>Not a priority at this time</v>
      </c>
      <c r="F704" s="25" t="str">
        <f>VLOOKUP(C704,'[1]2012_2020_Restoration_Priority'!B:D,3,FALSE)</f>
        <v>1. Habitat Quantity (Anthropogenic Barriers): Change management actions if passage delay is shown to be biologically significant at Tumwater Dam</v>
      </c>
      <c r="G704" s="18" t="str">
        <f>IFERROR( VLOOKUP(A704,'[1]2021_Restoration'!C:L,3,FALSE), "NA")</f>
        <v>Temperature- Rearing</v>
      </c>
      <c r="H704" s="19" t="str">
        <f>IFERROR( VLOOKUP(A704,'[1]2021_Restoration'!C:L,10,FALSE), "NA")</f>
        <v>steelhead</v>
      </c>
      <c r="I704" s="3">
        <f>IFERROR( VLOOKUP(A704,'[1]2022_Restoration'!A:J,5,FALSE), "NA")</f>
        <v>1</v>
      </c>
      <c r="J704" s="3" t="str">
        <f>IFERROR( VLOOKUP(A704,'[1]2022_Restoration'!A:L,11,FALSE), "NA")</f>
        <v>Cover- Wood,Flow- Summer Base Flow,Riparian,Temperature- Rearing,Cover- Undercut Banks,Temperature- Adult Holding, Floodplain Connectivity,Off-Channel/Side-Channels,Pool Quantity and Quality</v>
      </c>
      <c r="K704" s="20" t="str">
        <f>IFERROR( VLOOKUP(A704,'[1]2022_Restoration'!A:L,6,FALSE), "NA")</f>
        <v>Steelhead</v>
      </c>
    </row>
    <row r="705" spans="1:11" x14ac:dyDescent="0.25">
      <c r="A705" s="21" t="s">
        <v>622</v>
      </c>
      <c r="B705" s="22" t="s">
        <v>591</v>
      </c>
      <c r="C705" s="22" t="s">
        <v>1349</v>
      </c>
      <c r="D705" s="23" t="s">
        <v>66</v>
      </c>
      <c r="E705" s="24" t="str">
        <f>VLOOKUP(C705,'[1]2012_2020_Restoration_Priority'!B:D,2,FALSE)</f>
        <v>Not a priority at this time</v>
      </c>
      <c r="F705" s="25" t="str">
        <f>VLOOKUP(C705,'[1]2012_2020_Restoration_Priority'!B:D,3,FALSE)</f>
        <v>1. Habitat Quantity (Anthropogenic Barriers): Change management actions if passage delay is shown to be biologically significant at Tumwater Dam</v>
      </c>
      <c r="G705" s="18" t="str">
        <f>IFERROR( VLOOKUP(A705,'[1]2021_Restoration'!C:L,3,FALSE), "NA")</f>
        <v>Temperature- Rearing</v>
      </c>
      <c r="H705" s="19" t="str">
        <f>IFERROR( VLOOKUP(A705,'[1]2021_Restoration'!C:L,10,FALSE), "NA")</f>
        <v>steelhead</v>
      </c>
      <c r="I705" s="3">
        <f>IFERROR( VLOOKUP(A705,'[1]2022_Restoration'!A:J,5,FALSE), "NA")</f>
        <v>2</v>
      </c>
      <c r="J705" s="3" t="str">
        <f>IFERROR( VLOOKUP(A705,'[1]2022_Restoration'!A:L,11,FALSE), "NA")</f>
        <v>Cover- Wood,Flow- Summer Base Flow,Riparian,Temperature- Rearing,Cover- Undercut Banks,Temperature- Adult Holding, Stability,Coarse Substrate,Pool Quantity and Quality</v>
      </c>
      <c r="K705" s="20" t="str">
        <f>IFERROR( VLOOKUP(A705,'[1]2022_Restoration'!A:L,6,FALSE), "NA")</f>
        <v>Steelhead</v>
      </c>
    </row>
    <row r="706" spans="1:11" x14ac:dyDescent="0.25">
      <c r="A706" s="21" t="s">
        <v>1350</v>
      </c>
      <c r="B706" s="22" t="s">
        <v>591</v>
      </c>
      <c r="C706" s="22" t="s">
        <v>1349</v>
      </c>
      <c r="D706" s="23" t="s">
        <v>66</v>
      </c>
      <c r="E706" s="24" t="str">
        <f>VLOOKUP(C706,'[1]2012_2020_Restoration_Priority'!B:D,2,FALSE)</f>
        <v>Not a priority at this time</v>
      </c>
      <c r="F706" s="25" t="str">
        <f>VLOOKUP(C706,'[1]2012_2020_Restoration_Priority'!B:D,3,FALSE)</f>
        <v>1. Habitat Quantity (Anthropogenic Barriers): Change management actions if passage delay is shown to be biologically significant at Tumwater Dam</v>
      </c>
      <c r="G706" s="18" t="str">
        <f>IFERROR( VLOOKUP(A706,'[1]2021_Restoration'!C:L,3,FALSE), "NA")</f>
        <v>NA</v>
      </c>
      <c r="H706" s="19" t="str">
        <f>IFERROR( VLOOKUP(A706,'[1]2021_Restoration'!C:L,10,FALSE), "NA")</f>
        <v>NA</v>
      </c>
      <c r="I706" s="3" t="str">
        <f>IFERROR( VLOOKUP(A706,'[1]2022_Restoration'!A:J,5,FALSE), "NA")</f>
        <v>Not Ranked</v>
      </c>
      <c r="J706" s="3" t="str">
        <f>IFERROR( VLOOKUP(A706,'[1]2022_Restoration'!A:L,11,FALSE), "NA")</f>
        <v>Flow- Summer Base Flow, NA</v>
      </c>
      <c r="K706" s="20" t="str">
        <f>IFERROR( VLOOKUP(A706,'[1]2022_Restoration'!A:L,6,FALSE), "NA")</f>
        <v>Steelhead</v>
      </c>
    </row>
    <row r="707" spans="1:11" x14ac:dyDescent="0.25">
      <c r="A707" s="21" t="s">
        <v>1351</v>
      </c>
      <c r="B707" s="22" t="s">
        <v>591</v>
      </c>
      <c r="C707" s="22" t="s">
        <v>1349</v>
      </c>
      <c r="D707" s="23" t="s">
        <v>66</v>
      </c>
      <c r="E707" s="24" t="str">
        <f>VLOOKUP(C707,'[1]2012_2020_Restoration_Priority'!B:D,2,FALSE)</f>
        <v>Not a priority at this time</v>
      </c>
      <c r="F707" s="25" t="str">
        <f>VLOOKUP(C707,'[1]2012_2020_Restoration_Priority'!B:D,3,FALSE)</f>
        <v>1. Habitat Quantity (Anthropogenic Barriers): Change management actions if passage delay is shown to be biologically significant at Tumwater Dam</v>
      </c>
      <c r="G707" s="18" t="str">
        <f>IFERROR( VLOOKUP(A707,'[1]2021_Restoration'!C:L,3,FALSE), "NA")</f>
        <v>NA</v>
      </c>
      <c r="H707" s="19" t="str">
        <f>IFERROR( VLOOKUP(A707,'[1]2021_Restoration'!C:L,10,FALSE), "NA")</f>
        <v>NA</v>
      </c>
      <c r="I707" s="3" t="str">
        <f>IFERROR( VLOOKUP(A707,'[1]2022_Restoration'!A:J,5,FALSE), "NA")</f>
        <v>Not Ranked</v>
      </c>
      <c r="J707" s="3" t="str">
        <f>IFERROR( VLOOKUP(A707,'[1]2022_Restoration'!A:L,11,FALSE), "NA")</f>
        <v>Flow- Summer Base Flow, NA</v>
      </c>
      <c r="K707" s="20" t="str">
        <f>IFERROR( VLOOKUP(A707,'[1]2022_Restoration'!A:L,6,FALSE), "NA")</f>
        <v>Steelhead</v>
      </c>
    </row>
    <row r="708" spans="1:11" x14ac:dyDescent="0.25">
      <c r="A708" s="21" t="s">
        <v>1352</v>
      </c>
      <c r="B708" s="22" t="s">
        <v>591</v>
      </c>
      <c r="C708" s="22" t="s">
        <v>1349</v>
      </c>
      <c r="D708" s="23" t="s">
        <v>66</v>
      </c>
      <c r="E708" s="24" t="str">
        <f>VLOOKUP(C708,'[1]2012_2020_Restoration_Priority'!B:D,2,FALSE)</f>
        <v>Not a priority at this time</v>
      </c>
      <c r="F708" s="25" t="str">
        <f>VLOOKUP(C708,'[1]2012_2020_Restoration_Priority'!B:D,3,FALSE)</f>
        <v>1. Habitat Quantity (Anthropogenic Barriers): Change management actions if passage delay is shown to be biologically significant at Tumwater Dam</v>
      </c>
      <c r="G708" s="18" t="str">
        <f>IFERROR( VLOOKUP(A708,'[1]2021_Restoration'!C:L,3,FALSE), "NA")</f>
        <v>NA</v>
      </c>
      <c r="H708" s="19" t="str">
        <f>IFERROR( VLOOKUP(A708,'[1]2021_Restoration'!C:L,10,FALSE), "NA")</f>
        <v>NA</v>
      </c>
      <c r="I708" s="3" t="str">
        <f>IFERROR( VLOOKUP(A708,'[1]2022_Restoration'!A:J,5,FALSE), "NA")</f>
        <v>Not Ranked</v>
      </c>
      <c r="J708" s="3" t="str">
        <f>IFERROR( VLOOKUP(A708,'[1]2022_Restoration'!A:L,11,FALSE), "NA")</f>
        <v>Flow- Summer Base Flow, NA</v>
      </c>
      <c r="K708" s="20" t="str">
        <f>IFERROR( VLOOKUP(A708,'[1]2022_Restoration'!A:L,6,FALSE), "NA")</f>
        <v>Steelhead</v>
      </c>
    </row>
    <row r="709" spans="1:11" x14ac:dyDescent="0.25">
      <c r="A709" s="21" t="s">
        <v>1353</v>
      </c>
      <c r="B709" s="22" t="s">
        <v>591</v>
      </c>
      <c r="C709" s="22" t="s">
        <v>1349</v>
      </c>
      <c r="D709" s="23" t="s">
        <v>66</v>
      </c>
      <c r="E709" s="24" t="str">
        <f>VLOOKUP(C709,'[1]2012_2020_Restoration_Priority'!B:D,2,FALSE)</f>
        <v>Not a priority at this time</v>
      </c>
      <c r="F709" s="25" t="str">
        <f>VLOOKUP(C709,'[1]2012_2020_Restoration_Priority'!B:D,3,FALSE)</f>
        <v>1. Habitat Quantity (Anthropogenic Barriers): Change management actions if passage delay is shown to be biologically significant at Tumwater Dam</v>
      </c>
      <c r="G709" s="18" t="str">
        <f>IFERROR( VLOOKUP(A709,'[1]2021_Restoration'!C:L,3,FALSE), "NA")</f>
        <v>NA</v>
      </c>
      <c r="H709" s="19" t="str">
        <f>IFERROR( VLOOKUP(A709,'[1]2021_Restoration'!C:L,10,FALSE), "NA")</f>
        <v>NA</v>
      </c>
      <c r="I709" s="3" t="str">
        <f>IFERROR( VLOOKUP(A709,'[1]2022_Restoration'!A:J,5,FALSE), "NA")</f>
        <v>Not Ranked</v>
      </c>
      <c r="J709" s="3" t="str">
        <f>IFERROR( VLOOKUP(A709,'[1]2022_Restoration'!A:L,11,FALSE), "NA")</f>
        <v>Flow- Summer Base Flow, NA</v>
      </c>
      <c r="K709" s="20" t="str">
        <f>IFERROR( VLOOKUP(A709,'[1]2022_Restoration'!A:L,6,FALSE), "NA")</f>
        <v>Steelhead</v>
      </c>
    </row>
    <row r="710" spans="1:11" x14ac:dyDescent="0.25">
      <c r="A710" s="21" t="s">
        <v>1354</v>
      </c>
      <c r="B710" s="22" t="s">
        <v>591</v>
      </c>
      <c r="C710" s="22" t="s">
        <v>1349</v>
      </c>
      <c r="D710" s="23" t="s">
        <v>66</v>
      </c>
      <c r="E710" s="24" t="str">
        <f>VLOOKUP(C710,'[1]2012_2020_Restoration_Priority'!B:D,2,FALSE)</f>
        <v>Not a priority at this time</v>
      </c>
      <c r="F710" s="25" t="str">
        <f>VLOOKUP(C710,'[1]2012_2020_Restoration_Priority'!B:D,3,FALSE)</f>
        <v>1. Habitat Quantity (Anthropogenic Barriers): Change management actions if passage delay is shown to be biologically significant at Tumwater Dam</v>
      </c>
      <c r="G710" s="18" t="str">
        <f>IFERROR( VLOOKUP(A710,'[1]2021_Restoration'!C:L,3,FALSE), "NA")</f>
        <v>NA</v>
      </c>
      <c r="H710" s="19" t="str">
        <f>IFERROR( VLOOKUP(A710,'[1]2021_Restoration'!C:L,10,FALSE), "NA")</f>
        <v>NA</v>
      </c>
      <c r="I710" s="3" t="str">
        <f>IFERROR( VLOOKUP(A710,'[1]2022_Restoration'!A:J,5,FALSE), "NA")</f>
        <v>Not Ranked</v>
      </c>
      <c r="J710" s="3" t="str">
        <f>IFERROR( VLOOKUP(A710,'[1]2022_Restoration'!A:L,11,FALSE), "NA")</f>
        <v>Flow- Summer Base Flow, NA</v>
      </c>
      <c r="K710" s="20" t="str">
        <f>IFERROR( VLOOKUP(A710,'[1]2022_Restoration'!A:L,6,FALSE), "NA")</f>
        <v>Steelhead</v>
      </c>
    </row>
    <row r="711" spans="1:11" x14ac:dyDescent="0.25">
      <c r="A711" s="21" t="s">
        <v>1355</v>
      </c>
      <c r="B711" s="22" t="s">
        <v>591</v>
      </c>
      <c r="C711" s="22" t="s">
        <v>1349</v>
      </c>
      <c r="D711" s="23" t="s">
        <v>66</v>
      </c>
      <c r="E711" s="24" t="str">
        <f>VLOOKUP(C711,'[1]2012_2020_Restoration_Priority'!B:D,2,FALSE)</f>
        <v>Not a priority at this time</v>
      </c>
      <c r="F711" s="25" t="str">
        <f>VLOOKUP(C711,'[1]2012_2020_Restoration_Priority'!B:D,3,FALSE)</f>
        <v>1. Habitat Quantity (Anthropogenic Barriers): Change management actions if passage delay is shown to be biologically significant at Tumwater Dam</v>
      </c>
      <c r="G711" s="18" t="str">
        <f>IFERROR( VLOOKUP(A711,'[1]2021_Restoration'!C:L,3,FALSE), "NA")</f>
        <v>NA</v>
      </c>
      <c r="H711" s="19" t="str">
        <f>IFERROR( VLOOKUP(A711,'[1]2021_Restoration'!C:L,10,FALSE), "NA")</f>
        <v>NA</v>
      </c>
      <c r="I711" s="3" t="str">
        <f>IFERROR( VLOOKUP(A711,'[1]2022_Restoration'!A:J,5,FALSE), "NA")</f>
        <v>NA</v>
      </c>
      <c r="J711" s="3" t="str">
        <f>IFERROR( VLOOKUP(A711,'[1]2022_Restoration'!A:L,11,FALSE), "NA")</f>
        <v>NA</v>
      </c>
      <c r="K711" s="20" t="str">
        <f>IFERROR( VLOOKUP(A711,'[1]2022_Restoration'!A:L,6,FALSE), "NA")</f>
        <v>NA</v>
      </c>
    </row>
    <row r="712" spans="1:11" x14ac:dyDescent="0.25">
      <c r="A712" s="21" t="s">
        <v>1356</v>
      </c>
      <c r="B712" s="22" t="s">
        <v>545</v>
      </c>
      <c r="C712" s="22" t="s">
        <v>545</v>
      </c>
      <c r="D712" s="23" t="s">
        <v>35</v>
      </c>
      <c r="E712" s="24" t="str">
        <f>VLOOKUP(C712,'[1]2012_2020_Restoration_Priority'!B:D,2,FALSE)</f>
        <v>Not a priority at this time</v>
      </c>
      <c r="F712" s="25" t="str">
        <f>VLOOKUP(C712,'[1]2012_2020_Restoration_Priority'!B:D,3,FALSE)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712" s="18" t="str">
        <f>IFERROR( VLOOKUP(A712,'[1]2021_Restoration'!C:L,3,FALSE), "NA")</f>
        <v>NA</v>
      </c>
      <c r="H712" s="19" t="str">
        <f>IFERROR( VLOOKUP(A712,'[1]2021_Restoration'!C:L,10,FALSE), "NA")</f>
        <v>NA</v>
      </c>
      <c r="I712" s="3" t="str">
        <f>IFERROR( VLOOKUP(A712,'[1]2022_Restoration'!A:J,5,FALSE), "NA")</f>
        <v>NA</v>
      </c>
      <c r="J712" s="3" t="str">
        <f>IFERROR( VLOOKUP(A712,'[1]2022_Restoration'!A:L,11,FALSE), "NA")</f>
        <v>NA</v>
      </c>
      <c r="K712" s="20" t="str">
        <f>IFERROR( VLOOKUP(A712,'[1]2022_Restoration'!A:L,6,FALSE), "NA")</f>
        <v>NA</v>
      </c>
    </row>
    <row r="713" spans="1:11" x14ac:dyDescent="0.25">
      <c r="A713" s="21" t="s">
        <v>906</v>
      </c>
      <c r="B713" s="22" t="s">
        <v>626</v>
      </c>
      <c r="C713" s="22" t="s">
        <v>1207</v>
      </c>
      <c r="D713" s="23" t="s">
        <v>66</v>
      </c>
      <c r="E713" s="24" t="str">
        <f>VLOOKUP(C713,'[1]2012_2020_Restoration_Priority'!B:D,2,FALSE)</f>
        <v>Not a priority at this time</v>
      </c>
      <c r="F713" s="25" t="str">
        <f>VLOOKUP(C713,'[1]2012_2020_Restoration_Priority'!B:D,3,FALSE)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713" s="18" t="str">
        <f>IFERROR( VLOOKUP(A713,'[1]2021_Restoration'!C:L,3,FALSE), "NA")</f>
        <v>NA</v>
      </c>
      <c r="H713" s="19" t="str">
        <f>IFERROR( VLOOKUP(A713,'[1]2021_Restoration'!C:L,10,FALSE), "NA")</f>
        <v>NA</v>
      </c>
      <c r="I713" s="3" t="str">
        <f>IFERROR( VLOOKUP(A713,'[1]2022_Restoration'!A:J,5,FALSE), "NA")</f>
        <v>NA</v>
      </c>
      <c r="J713" s="3" t="str">
        <f>IFERROR( VLOOKUP(A713,'[1]2022_Restoration'!A:L,11,FALSE), "NA")</f>
        <v>NA</v>
      </c>
      <c r="K713" s="20" t="str">
        <f>IFERROR( VLOOKUP(A713,'[1]2022_Restoration'!A:L,6,FALSE), "NA")</f>
        <v>NA</v>
      </c>
    </row>
    <row r="714" spans="1:11" x14ac:dyDescent="0.25">
      <c r="A714" s="21" t="s">
        <v>908</v>
      </c>
      <c r="B714" s="22" t="s">
        <v>626</v>
      </c>
      <c r="C714" s="22" t="s">
        <v>1207</v>
      </c>
      <c r="D714" s="23" t="s">
        <v>66</v>
      </c>
      <c r="E714" s="24" t="str">
        <f>VLOOKUP(C714,'[1]2012_2020_Restoration_Priority'!B:D,2,FALSE)</f>
        <v>Not a priority at this time</v>
      </c>
      <c r="F714" s="25" t="str">
        <f>VLOOKUP(C714,'[1]2012_2020_Restoration_Priority'!B:D,3,FALSE)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714" s="18" t="str">
        <f>IFERROR( VLOOKUP(A714,'[1]2021_Restoration'!C:L,3,FALSE), "NA")</f>
        <v>NA</v>
      </c>
      <c r="H714" s="19" t="str">
        <f>IFERROR( VLOOKUP(A714,'[1]2021_Restoration'!C:L,10,FALSE), "NA")</f>
        <v>NA</v>
      </c>
      <c r="I714" s="3" t="str">
        <f>IFERROR( VLOOKUP(A714,'[1]2022_Restoration'!A:J,5,FALSE), "NA")</f>
        <v>NA</v>
      </c>
      <c r="J714" s="3" t="str">
        <f>IFERROR( VLOOKUP(A714,'[1]2022_Restoration'!A:L,11,FALSE), "NA")</f>
        <v>NA</v>
      </c>
      <c r="K714" s="20" t="str">
        <f>IFERROR( VLOOKUP(A714,'[1]2022_Restoration'!A:L,6,FALSE), "NA")</f>
        <v>NA</v>
      </c>
    </row>
    <row r="715" spans="1:11" x14ac:dyDescent="0.25">
      <c r="A715" s="21" t="s">
        <v>909</v>
      </c>
      <c r="B715" s="22" t="s">
        <v>626</v>
      </c>
      <c r="C715" s="22" t="s">
        <v>1207</v>
      </c>
      <c r="D715" s="23" t="s">
        <v>66</v>
      </c>
      <c r="E715" s="24" t="str">
        <f>VLOOKUP(C715,'[1]2012_2020_Restoration_Priority'!B:D,2,FALSE)</f>
        <v>Not a priority at this time</v>
      </c>
      <c r="F715" s="25" t="str">
        <f>VLOOKUP(C715,'[1]2012_2020_Restoration_Priority'!B:D,3,FALSE)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715" s="18" t="str">
        <f>IFERROR( VLOOKUP(A715,'[1]2021_Restoration'!C:L,3,FALSE), "NA")</f>
        <v>NA</v>
      </c>
      <c r="H715" s="19" t="str">
        <f>IFERROR( VLOOKUP(A715,'[1]2021_Restoration'!C:L,10,FALSE), "NA")</f>
        <v>NA</v>
      </c>
      <c r="I715" s="3" t="str">
        <f>IFERROR( VLOOKUP(A715,'[1]2022_Restoration'!A:J,5,FALSE), "NA")</f>
        <v>NA</v>
      </c>
      <c r="J715" s="3" t="str">
        <f>IFERROR( VLOOKUP(A715,'[1]2022_Restoration'!A:L,11,FALSE), "NA")</f>
        <v>NA</v>
      </c>
      <c r="K715" s="20" t="str">
        <f>IFERROR( VLOOKUP(A715,'[1]2022_Restoration'!A:L,6,FALSE), "NA")</f>
        <v>NA</v>
      </c>
    </row>
    <row r="716" spans="1:11" x14ac:dyDescent="0.25">
      <c r="A716" s="21" t="s">
        <v>910</v>
      </c>
      <c r="B716" s="22" t="s">
        <v>626</v>
      </c>
      <c r="C716" s="22" t="s">
        <v>1207</v>
      </c>
      <c r="D716" s="23" t="s">
        <v>66</v>
      </c>
      <c r="E716" s="24" t="str">
        <f>VLOOKUP(C716,'[1]2012_2020_Restoration_Priority'!B:D,2,FALSE)</f>
        <v>Not a priority at this time</v>
      </c>
      <c r="F716" s="25" t="str">
        <f>VLOOKUP(C716,'[1]2012_2020_Restoration_Priority'!B:D,3,FALSE)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716" s="18" t="str">
        <f>IFERROR( VLOOKUP(A716,'[1]2021_Restoration'!C:L,3,FALSE), "NA")</f>
        <v>NA</v>
      </c>
      <c r="H716" s="19" t="str">
        <f>IFERROR( VLOOKUP(A716,'[1]2021_Restoration'!C:L,10,FALSE), "NA")</f>
        <v>NA</v>
      </c>
      <c r="I716" s="3" t="str">
        <f>IFERROR( VLOOKUP(A716,'[1]2022_Restoration'!A:J,5,FALSE), "NA")</f>
        <v>NA</v>
      </c>
      <c r="J716" s="3" t="str">
        <f>IFERROR( VLOOKUP(A716,'[1]2022_Restoration'!A:L,11,FALSE), "NA")</f>
        <v>NA</v>
      </c>
      <c r="K716" s="20" t="str">
        <f>IFERROR( VLOOKUP(A716,'[1]2022_Restoration'!A:L,6,FALSE), "NA")</f>
        <v>NA</v>
      </c>
    </row>
    <row r="717" spans="1:11" x14ac:dyDescent="0.25">
      <c r="A717" s="21" t="s">
        <v>911</v>
      </c>
      <c r="B717" s="22" t="s">
        <v>626</v>
      </c>
      <c r="C717" s="22" t="s">
        <v>1207</v>
      </c>
      <c r="D717" s="23" t="s">
        <v>66</v>
      </c>
      <c r="E717" s="24" t="str">
        <f>VLOOKUP(C717,'[1]2012_2020_Restoration_Priority'!B:D,2,FALSE)</f>
        <v>Not a priority at this time</v>
      </c>
      <c r="F717" s="25" t="str">
        <f>VLOOKUP(C717,'[1]2012_2020_Restoration_Priority'!B:D,3,FALSE)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717" s="18" t="str">
        <f>IFERROR( VLOOKUP(A717,'[1]2021_Restoration'!C:L,3,FALSE), "NA")</f>
        <v>NA</v>
      </c>
      <c r="H717" s="19" t="str">
        <f>IFERROR( VLOOKUP(A717,'[1]2021_Restoration'!C:L,10,FALSE), "NA")</f>
        <v>NA</v>
      </c>
      <c r="I717" s="3" t="str">
        <f>IFERROR( VLOOKUP(A717,'[1]2022_Restoration'!A:J,5,FALSE), "NA")</f>
        <v>NA</v>
      </c>
      <c r="J717" s="3" t="str">
        <f>IFERROR( VLOOKUP(A717,'[1]2022_Restoration'!A:L,11,FALSE), "NA")</f>
        <v>NA</v>
      </c>
      <c r="K717" s="20" t="str">
        <f>IFERROR( VLOOKUP(A717,'[1]2022_Restoration'!A:L,6,FALSE), "NA")</f>
        <v>NA</v>
      </c>
    </row>
    <row r="718" spans="1:11" x14ac:dyDescent="0.25">
      <c r="A718" s="21" t="s">
        <v>913</v>
      </c>
      <c r="B718" s="22" t="s">
        <v>626</v>
      </c>
      <c r="C718" s="22" t="s">
        <v>1207</v>
      </c>
      <c r="D718" s="23" t="s">
        <v>66</v>
      </c>
      <c r="E718" s="24" t="str">
        <f>VLOOKUP(C718,'[1]2012_2020_Restoration_Priority'!B:D,2,FALSE)</f>
        <v>Not a priority at this time</v>
      </c>
      <c r="F718" s="25" t="str">
        <f>VLOOKUP(C718,'[1]2012_2020_Restoration_Priority'!B:D,3,FALSE)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718" s="18" t="str">
        <f>IFERROR( VLOOKUP(A718,'[1]2021_Restoration'!C:L,3,FALSE), "NA")</f>
        <v>NA</v>
      </c>
      <c r="H718" s="19" t="str">
        <f>IFERROR( VLOOKUP(A718,'[1]2021_Restoration'!C:L,10,FALSE), "NA")</f>
        <v>NA</v>
      </c>
      <c r="I718" s="3" t="str">
        <f>IFERROR( VLOOKUP(A718,'[1]2022_Restoration'!A:J,5,FALSE), "NA")</f>
        <v>NA</v>
      </c>
      <c r="J718" s="3" t="str">
        <f>IFERROR( VLOOKUP(A718,'[1]2022_Restoration'!A:L,11,FALSE), "NA")</f>
        <v>NA</v>
      </c>
      <c r="K718" s="20" t="str">
        <f>IFERROR( VLOOKUP(A718,'[1]2022_Restoration'!A:L,6,FALSE), "NA")</f>
        <v>NA</v>
      </c>
    </row>
    <row r="719" spans="1:11" x14ac:dyDescent="0.25">
      <c r="A719" s="21" t="s">
        <v>914</v>
      </c>
      <c r="B719" s="22" t="s">
        <v>626</v>
      </c>
      <c r="C719" s="22" t="s">
        <v>1207</v>
      </c>
      <c r="D719" s="23" t="s">
        <v>66</v>
      </c>
      <c r="E719" s="24" t="str">
        <f>VLOOKUP(C719,'[1]2012_2020_Restoration_Priority'!B:D,2,FALSE)</f>
        <v>Not a priority at this time</v>
      </c>
      <c r="F719" s="25" t="str">
        <f>VLOOKUP(C719,'[1]2012_2020_Restoration_Priority'!B:D,3,FALSE)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719" s="18" t="str">
        <f>IFERROR( VLOOKUP(A719,'[1]2021_Restoration'!C:L,3,FALSE), "NA")</f>
        <v>NA</v>
      </c>
      <c r="H719" s="19" t="str">
        <f>IFERROR( VLOOKUP(A719,'[1]2021_Restoration'!C:L,10,FALSE), "NA")</f>
        <v>NA</v>
      </c>
      <c r="I719" s="3" t="str">
        <f>IFERROR( VLOOKUP(A719,'[1]2022_Restoration'!A:J,5,FALSE), "NA")</f>
        <v>NA</v>
      </c>
      <c r="J719" s="3" t="str">
        <f>IFERROR( VLOOKUP(A719,'[1]2022_Restoration'!A:L,11,FALSE), "NA")</f>
        <v>NA</v>
      </c>
      <c r="K719" s="20" t="str">
        <f>IFERROR( VLOOKUP(A719,'[1]2022_Restoration'!A:L,6,FALSE), "NA")</f>
        <v>NA</v>
      </c>
    </row>
    <row r="720" spans="1:11" x14ac:dyDescent="0.25">
      <c r="A720" s="21" t="s">
        <v>625</v>
      </c>
      <c r="B720" s="22" t="s">
        <v>626</v>
      </c>
      <c r="C720" s="22" t="s">
        <v>1207</v>
      </c>
      <c r="D720" s="23" t="s">
        <v>66</v>
      </c>
      <c r="E720" s="24" t="str">
        <f>VLOOKUP(C720,'[1]2012_2020_Restoration_Priority'!B:D,2,FALSE)</f>
        <v>Not a priority at this time</v>
      </c>
      <c r="F720" s="25" t="str">
        <f>VLOOKUP(C720,'[1]2012_2020_Restoration_Priority'!B:D,3,FALSE)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720" s="18" t="str">
        <f>IFERROR( VLOOKUP(A720,'[1]2021_Restoration'!C:L,3,FALSE), "NA")</f>
        <v>NA</v>
      </c>
      <c r="H720" s="19" t="str">
        <f>IFERROR( VLOOKUP(A720,'[1]2021_Restoration'!C:L,10,FALSE), "NA")</f>
        <v>NA</v>
      </c>
      <c r="I720" s="3" t="str">
        <f>IFERROR( VLOOKUP(A720,'[1]2022_Restoration'!A:J,5,FALSE), "NA")</f>
        <v>NA</v>
      </c>
      <c r="J720" s="3" t="str">
        <f>IFERROR( VLOOKUP(A720,'[1]2022_Restoration'!A:L,11,FALSE), "NA")</f>
        <v>NA</v>
      </c>
      <c r="K720" s="20" t="str">
        <f>IFERROR( VLOOKUP(A720,'[1]2022_Restoration'!A:L,6,FALSE), "NA")</f>
        <v>NA</v>
      </c>
    </row>
    <row r="721" spans="1:11" x14ac:dyDescent="0.25">
      <c r="A721" s="21" t="s">
        <v>915</v>
      </c>
      <c r="B721" s="22" t="s">
        <v>626</v>
      </c>
      <c r="C721" s="22" t="s">
        <v>1207</v>
      </c>
      <c r="D721" s="23" t="s">
        <v>66</v>
      </c>
      <c r="E721" s="24" t="str">
        <f>VLOOKUP(C721,'[1]2012_2020_Restoration_Priority'!B:D,2,FALSE)</f>
        <v>Not a priority at this time</v>
      </c>
      <c r="F721" s="25" t="str">
        <f>VLOOKUP(C721,'[1]2012_2020_Restoration_Priority'!B:D,3,FALSE)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721" s="18" t="str">
        <f>IFERROR( VLOOKUP(A721,'[1]2021_Restoration'!C:L,3,FALSE), "NA")</f>
        <v>NA</v>
      </c>
      <c r="H721" s="19" t="str">
        <f>IFERROR( VLOOKUP(A721,'[1]2021_Restoration'!C:L,10,FALSE), "NA")</f>
        <v>NA</v>
      </c>
      <c r="I721" s="3" t="str">
        <f>IFERROR( VLOOKUP(A721,'[1]2022_Restoration'!A:J,5,FALSE), "NA")</f>
        <v>NA</v>
      </c>
      <c r="J721" s="3" t="str">
        <f>IFERROR( VLOOKUP(A721,'[1]2022_Restoration'!A:L,11,FALSE), "NA")</f>
        <v>NA</v>
      </c>
      <c r="K721" s="20" t="str">
        <f>IFERROR( VLOOKUP(A721,'[1]2022_Restoration'!A:L,6,FALSE), "NA")</f>
        <v>NA</v>
      </c>
    </row>
    <row r="722" spans="1:11" x14ac:dyDescent="0.25">
      <c r="A722" s="21" t="s">
        <v>1357</v>
      </c>
      <c r="B722" s="22" t="s">
        <v>1358</v>
      </c>
      <c r="C722" s="22" t="s">
        <v>1207</v>
      </c>
      <c r="D722" s="23" t="s">
        <v>66</v>
      </c>
      <c r="E722" s="24" t="str">
        <f>VLOOKUP(C722,'[1]2012_2020_Restoration_Priority'!B:D,2,FALSE)</f>
        <v>Not a priority at this time</v>
      </c>
      <c r="F722" s="25" t="str">
        <f>VLOOKUP(C722,'[1]2012_2020_Restoration_Priority'!B:D,3,FALSE)</f>
        <v>1.Channel Structure and Form (Instream Structural Complexity): Restore instream habitat diversity by enhancing large woody material recruitment, retention, and complexity in lower two miles.
2.Peripheral and Transitional Habitat (Side Channel and Wetland Connections): Restore wetland complexes that connect to stream channel in the lower two miles.
3.Riparian Condition (Riparian Condition): Focus riparian plantings in flood plain areas, residential development, and impacted side-channel habitat between Sears Creek and confluence with Lake Wenatchee.
4.Food (Altered Primary Productivity)</v>
      </c>
      <c r="G722" s="18" t="str">
        <f>IFERROR( VLOOKUP(A722,'[1]2021_Restoration'!C:L,3,FALSE), "NA")</f>
        <v>NA</v>
      </c>
      <c r="H722" s="19" t="str">
        <f>IFERROR( VLOOKUP(A722,'[1]2021_Restoration'!C:L,10,FALSE), "NA")</f>
        <v>NA</v>
      </c>
      <c r="I722" s="3" t="str">
        <f>IFERROR( VLOOKUP(A722,'[1]2022_Restoration'!A:J,5,FALSE), "NA")</f>
        <v>NA</v>
      </c>
      <c r="J722" s="3" t="str">
        <f>IFERROR( VLOOKUP(A722,'[1]2022_Restoration'!A:L,11,FALSE), "NA")</f>
        <v>NA</v>
      </c>
      <c r="K722" s="20" t="str">
        <f>IFERROR( VLOOKUP(A722,'[1]2022_Restoration'!A:L,6,FALSE), "NA")</f>
        <v>NA</v>
      </c>
    </row>
    <row r="723" spans="1:11" x14ac:dyDescent="0.25">
      <c r="A723" s="21" t="s">
        <v>1359</v>
      </c>
      <c r="B723" s="22" t="s">
        <v>1360</v>
      </c>
      <c r="C723" s="22" t="s">
        <v>977</v>
      </c>
      <c r="D723" s="23" t="s">
        <v>66</v>
      </c>
      <c r="E723" s="24">
        <f>VLOOKUP(C723,'[1]2012_2020_Restoration_Priority'!B:D,2,FALSE)</f>
        <v>1</v>
      </c>
      <c r="F723" s="25" t="str">
        <f>VLOOKUP(C723,'[1]2012_2020_Restoration_Priority'!B:D,3,FALSE)</f>
        <v xml:space="preserve">1. Peripheral and Transitional Habitat (Side Channel and Wetland Connections): Reconnect side channels and off-channel habitat, where appropriate, from Whitepine Creek to the confluence with Nason Creek; for additional specific information, see (BOR 2009a; 2009b; 2010a).
2. Channel structure and form (Bed and Channel Form): Increase large wood complexes from Whitepine Creek to the confluence with Nason Creek, Remove (or modify) levees, berms, and roads where feasible, Restore channel structure and form to reduce sediment transport capacity and competency in order to counteract recent incision and confinement where it unnaturally occurs (i.e.: adjacent road and rail corridors).
3. Riparian Condition (Riparian Condition): Focus riparian plantings in floodplain areas, residential developments, and side-channel reconnections from Whitepine Creek to the confluence with Nason Creek.
4. Channel structure and form (Instream Structural Complexity): Restore instream habitat diversity by enhancing large wood recruitment, retention, and complexity.
5. Food (Altered Primary Productivity): See discussion under Universal Ecological Concerns and Actions.
6. Sediment Conditions (Increased Sediment Quantity): USFS road maintenance and actions, Decommission roads that are affecting sediment deliver to stream
</v>
      </c>
      <c r="G723" s="18" t="str">
        <f>IFERROR( VLOOKUP(A723,'[1]2021_Restoration'!C:L,3,FALSE), "NA")</f>
        <v>NA</v>
      </c>
      <c r="H723" s="19" t="str">
        <f>IFERROR( VLOOKUP(A723,'[1]2021_Restoration'!C:L,10,FALSE), "NA")</f>
        <v>NA</v>
      </c>
      <c r="I723" s="3" t="str">
        <f>IFERROR( VLOOKUP(A723,'[1]2022_Restoration'!A:J,5,FALSE), "NA")</f>
        <v>NA</v>
      </c>
      <c r="J723" s="3" t="str">
        <f>IFERROR( VLOOKUP(A723,'[1]2022_Restoration'!A:L,11,FALSE), "NA")</f>
        <v>NA</v>
      </c>
      <c r="K723" s="20" t="str">
        <f>IFERROR( VLOOKUP(A723,'[1]2022_Restoration'!A:L,6,FALSE), "NA")</f>
        <v>NA</v>
      </c>
    </row>
    <row r="724" spans="1:11" x14ac:dyDescent="0.25">
      <c r="A724" s="21" t="s">
        <v>1361</v>
      </c>
      <c r="B724" s="22" t="s">
        <v>1362</v>
      </c>
      <c r="C724" s="22" t="s">
        <v>1238</v>
      </c>
      <c r="D724" s="23" t="s">
        <v>4</v>
      </c>
      <c r="E724" s="24">
        <f>VLOOKUP(C724,'[1]2012_2020_Restoration_Priority'!B:D,2,FALSE)</f>
        <v>17</v>
      </c>
      <c r="F724" s="25" t="str">
        <f>VLOOKUP(C724,'[1]2012_2020_Restoration_Priority'!B:D,3,FALSE)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724" s="18" t="str">
        <f>IFERROR( VLOOKUP(A724,'[1]2021_Restoration'!C:L,3,FALSE), "NA")</f>
        <v>NA</v>
      </c>
      <c r="H724" s="19" t="str">
        <f>IFERROR( VLOOKUP(A724,'[1]2021_Restoration'!C:L,10,FALSE), "NA")</f>
        <v>NA</v>
      </c>
      <c r="I724" s="3" t="str">
        <f>IFERROR( VLOOKUP(A724,'[1]2022_Restoration'!A:J,5,FALSE), "NA")</f>
        <v>NA</v>
      </c>
      <c r="J724" s="3" t="str">
        <f>IFERROR( VLOOKUP(A724,'[1]2022_Restoration'!A:L,11,FALSE), "NA")</f>
        <v>NA</v>
      </c>
      <c r="K724" s="20" t="str">
        <f>IFERROR( VLOOKUP(A724,'[1]2022_Restoration'!A:L,6,FALSE), "NA")</f>
        <v>NA</v>
      </c>
    </row>
    <row r="725" spans="1:11" x14ac:dyDescent="0.25">
      <c r="A725" s="21" t="s">
        <v>1363</v>
      </c>
      <c r="B725" s="22" t="s">
        <v>1362</v>
      </c>
      <c r="C725" s="22" t="s">
        <v>1238</v>
      </c>
      <c r="D725" s="23" t="s">
        <v>4</v>
      </c>
      <c r="E725" s="24">
        <f>VLOOKUP(C725,'[1]2012_2020_Restoration_Priority'!B:D,2,FALSE)</f>
        <v>17</v>
      </c>
      <c r="F725" s="25" t="str">
        <f>VLOOKUP(C725,'[1]2012_2020_Restoration_Priority'!B:D,3,FALSE)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725" s="18" t="str">
        <f>IFERROR( VLOOKUP(A725,'[1]2021_Restoration'!C:L,3,FALSE), "NA")</f>
        <v>NA</v>
      </c>
      <c r="H725" s="19" t="str">
        <f>IFERROR( VLOOKUP(A725,'[1]2021_Restoration'!C:L,10,FALSE), "NA")</f>
        <v>NA</v>
      </c>
      <c r="I725" s="3" t="str">
        <f>IFERROR( VLOOKUP(A725,'[1]2022_Restoration'!A:J,5,FALSE), "NA")</f>
        <v>NA</v>
      </c>
      <c r="J725" s="3" t="str">
        <f>IFERROR( VLOOKUP(A725,'[1]2022_Restoration'!A:L,11,FALSE), "NA")</f>
        <v>NA</v>
      </c>
      <c r="K725" s="20" t="str">
        <f>IFERROR( VLOOKUP(A725,'[1]2022_Restoration'!A:L,6,FALSE), "NA")</f>
        <v>NA</v>
      </c>
    </row>
    <row r="726" spans="1:11" x14ac:dyDescent="0.25">
      <c r="A726" s="21" t="s">
        <v>1364</v>
      </c>
      <c r="B726" s="22" t="s">
        <v>1362</v>
      </c>
      <c r="C726" s="22" t="s">
        <v>1238</v>
      </c>
      <c r="D726" s="23" t="s">
        <v>4</v>
      </c>
      <c r="E726" s="24">
        <f>VLOOKUP(C726,'[1]2012_2020_Restoration_Priority'!B:D,2,FALSE)</f>
        <v>17</v>
      </c>
      <c r="F726" s="25" t="str">
        <f>VLOOKUP(C726,'[1]2012_2020_Restoration_Priority'!B:D,3,FALSE)</f>
        <v>1. Sediment Conditions (Increased Sediment Quantity): Stabilize banks; Increase floodplain interaction
2. Riparian Condition: Remove livestock; Re-slope banks but armor toe ; Replant native vegetation 
3. Channel Structure and Form (Instream Structural Complexity): Install pilings to rack wood at heads of islands, side channels, and mid-channel bars
4. Channel Structure and Form (Bed and Channel Form): Purchase property where dykes exist to allow for future removal and reconnection of the historic floodplain
5. Water Quality (Temperature): Create ground water feed off-channel habitats
6. Peripheral and Transitional Habitats (Floodplain Condition)
7. Peripheral and Transitional Habitats (Side-channel and Wetland Conditions): Reconnect relic side channels
8. Injury and Mortality (Predation)
9. Injury and Mortality (Mechanical Injury): Install fish screens
10. Species Interaction (Competition)</v>
      </c>
      <c r="G726" s="18" t="str">
        <f>IFERROR( VLOOKUP(A726,'[1]2021_Restoration'!C:L,3,FALSE), "NA")</f>
        <v>NA</v>
      </c>
      <c r="H726" s="19" t="str">
        <f>IFERROR( VLOOKUP(A726,'[1]2021_Restoration'!C:L,10,FALSE), "NA")</f>
        <v>NA</v>
      </c>
      <c r="I726" s="3" t="str">
        <f>IFERROR( VLOOKUP(A726,'[1]2022_Restoration'!A:J,5,FALSE), "NA")</f>
        <v>NA</v>
      </c>
      <c r="J726" s="3" t="str">
        <f>IFERROR( VLOOKUP(A726,'[1]2022_Restoration'!A:L,11,FALSE), "NA")</f>
        <v>NA</v>
      </c>
      <c r="K726" s="20" t="str">
        <f>IFERROR( VLOOKUP(A726,'[1]2022_Restoration'!A:L,6,FALSE), "NA")</f>
        <v>NA</v>
      </c>
    </row>
    <row r="727" spans="1:11" x14ac:dyDescent="0.25">
      <c r="A727" s="21" t="s">
        <v>1365</v>
      </c>
      <c r="B727" s="22" t="s">
        <v>1366</v>
      </c>
      <c r="C727" s="27" t="s">
        <v>1367</v>
      </c>
      <c r="D727" s="23" t="s">
        <v>4</v>
      </c>
      <c r="E727" s="24">
        <f>VLOOKUP(C727,'[1]2012_2020_Restoration_Priority'!B:D,2,FALSE)</f>
        <v>27</v>
      </c>
      <c r="F727" s="25" t="str">
        <f>VLOOKUP(C727,'[1]2012_2020_Restoration_Priority'!B:D,3,FALSE)</f>
        <v xml:space="preserve">1. Habitat Quantity (Anthropogenic Barrier): Install barrier or trap to keep adults from spawning in this habitat.
2. Sediment Conditions (Increased Sediment Quantity): Restrict livestock access to creek
3. Water Quantity (Decreased Water Quantity) </v>
      </c>
      <c r="G727" s="18" t="str">
        <f>IFERROR( VLOOKUP(A727,'[1]2021_Restoration'!C:L,3,FALSE), "NA")</f>
        <v>NA</v>
      </c>
      <c r="H727" s="19" t="str">
        <f>IFERROR( VLOOKUP(A727,'[1]2021_Restoration'!C:L,10,FALSE), "NA")</f>
        <v>NA</v>
      </c>
      <c r="I727" s="3" t="str">
        <f>IFERROR( VLOOKUP(A727,'[1]2022_Restoration'!A:J,5,FALSE), "NA")</f>
        <v>NA</v>
      </c>
      <c r="J727" s="3" t="str">
        <f>IFERROR( VLOOKUP(A727,'[1]2022_Restoration'!A:L,11,FALSE), "NA")</f>
        <v>NA</v>
      </c>
      <c r="K727" s="20" t="str">
        <f>IFERROR( VLOOKUP(A727,'[1]2022_Restoration'!A:L,6,FALSE), "NA")</f>
        <v>NA</v>
      </c>
    </row>
    <row r="728" spans="1:11" x14ac:dyDescent="0.25">
      <c r="A728" s="21" t="s">
        <v>1368</v>
      </c>
      <c r="B728" s="22" t="s">
        <v>1366</v>
      </c>
      <c r="C728" s="27" t="s">
        <v>1367</v>
      </c>
      <c r="D728" s="23" t="s">
        <v>4</v>
      </c>
      <c r="E728" s="24">
        <f>VLOOKUP(C728,'[1]2012_2020_Restoration_Priority'!B:D,2,FALSE)</f>
        <v>27</v>
      </c>
      <c r="F728" s="25" t="str">
        <f>VLOOKUP(C728,'[1]2012_2020_Restoration_Priority'!B:D,3,FALSE)</f>
        <v xml:space="preserve">1. Habitat Quantity (Anthropogenic Barrier): Install barrier or trap to keep adults from spawning in this habitat.
2. Sediment Conditions (Increased Sediment Quantity): Restrict livestock access to creek
3. Water Quantity (Decreased Water Quantity) </v>
      </c>
      <c r="G728" s="18" t="str">
        <f>IFERROR( VLOOKUP(A728,'[1]2021_Restoration'!C:L,3,FALSE), "NA")</f>
        <v>NA</v>
      </c>
      <c r="H728" s="19" t="str">
        <f>IFERROR( VLOOKUP(A728,'[1]2021_Restoration'!C:L,10,FALSE), "NA")</f>
        <v>NA</v>
      </c>
      <c r="I728" s="3" t="str">
        <f>IFERROR( VLOOKUP(A728,'[1]2022_Restoration'!A:J,5,FALSE), "NA")</f>
        <v>NA</v>
      </c>
      <c r="J728" s="3" t="str">
        <f>IFERROR( VLOOKUP(A728,'[1]2022_Restoration'!A:L,11,FALSE), "NA")</f>
        <v>NA</v>
      </c>
      <c r="K728" s="20" t="str">
        <f>IFERROR( VLOOKUP(A728,'[1]2022_Restoration'!A:L,6,FALSE), "NA")</f>
        <v>NA</v>
      </c>
    </row>
    <row r="729" spans="1:11" x14ac:dyDescent="0.25">
      <c r="A729" s="21" t="s">
        <v>1369</v>
      </c>
      <c r="B729" s="22" t="s">
        <v>545</v>
      </c>
      <c r="C729" s="22" t="s">
        <v>545</v>
      </c>
      <c r="D729" s="23" t="s">
        <v>35</v>
      </c>
      <c r="E729" s="24" t="str">
        <f>VLOOKUP(C729,'[1]2012_2020_Restoration_Priority'!B:D,2,FALSE)</f>
        <v>Not a priority at this time</v>
      </c>
      <c r="F729" s="25" t="str">
        <f>VLOOKUP(C729,'[1]2012_2020_Restoration_Priority'!B:D,3,FALSE)</f>
        <v>1. Peripheral and Transitional Habitats (Side channel and Wetland Habitat Conditions): Reconnect disconnected side channels or where low wood loading has changed the inundation frequency, improve hydraulic connection of side channels and wood complexity within the side channels.
2. Channel Structure and Form (Instream Structural Complexity) : Install large wood and ELJs in strategic locations to provide short-term habitat benefits and intermediate-term channel form and function benefits.  Scale and locations should be consistent with the biological objectives and geomorphic potential for the reach and site.       
3. Channel Structure and Form (Bed and Channel Form): Remove levees; Undersized bridges; Bank armoring; Other human features (be specific)
4. Riparian Condition (Riparian Condition): Restore condition in degraded areas associated with residential development or where there are legacy effects from past riparian logging practices; Improve LWD recruitment, allow regeneration; Fence riparian areas and wetlands, maintain existing fences; Implement respect the river program (North Creek/Gilbert area, Reynolds Creek, Roads End, South Creek, Mystery, Poplar Flat, and War and other dispersed areas).
5. Food (Altered Primary Productivity): See discussion under Universal Ecological Concerns and Actions.
6. Sediment (Increased Sediment Quantity): Road management, reduction, and maintenance to restore sediment and LW recruitment rates within riparian and upland areas.  
7. Species Interactions (Introduced Competitors and Predators): Reduce or eliminate brook trout in high density areas.</v>
      </c>
      <c r="G729" s="18" t="str">
        <f>IFERROR( VLOOKUP(A729,'[1]2021_Restoration'!C:L,3,FALSE), "NA")</f>
        <v>NA</v>
      </c>
      <c r="H729" s="19" t="str">
        <f>IFERROR( VLOOKUP(A729,'[1]2021_Restoration'!C:L,10,FALSE), "NA")</f>
        <v>NA</v>
      </c>
      <c r="I729" s="3" t="str">
        <f>IFERROR( VLOOKUP(A729,'[1]2022_Restoration'!A:J,5,FALSE), "NA")</f>
        <v>NA</v>
      </c>
      <c r="J729" s="3" t="str">
        <f>IFERROR( VLOOKUP(A729,'[1]2022_Restoration'!A:L,11,FALSE), "NA")</f>
        <v>NA</v>
      </c>
      <c r="K729" s="20" t="str">
        <f>IFERROR( VLOOKUP(A729,'[1]2022_Restoration'!A:L,6,FALSE), "NA")</f>
        <v>NA</v>
      </c>
    </row>
    <row r="730" spans="1:11" x14ac:dyDescent="0.25">
      <c r="A730" s="21" t="s">
        <v>629</v>
      </c>
      <c r="B730" s="22" t="s">
        <v>630</v>
      </c>
      <c r="C730" s="22" t="s">
        <v>630</v>
      </c>
      <c r="D730" s="23" t="s">
        <v>35</v>
      </c>
      <c r="E730" s="24" t="str">
        <f>VLOOKUP(C730,'[1]2012_2020_Restoration_Priority'!B:D,2,FALSE)</f>
        <v>Not a priority at this time</v>
      </c>
      <c r="F730" s="25" t="str">
        <f>VLOOKUP(C730,'[1]2012_2020_Restoration_Priority'!B:D,3,FALSE)</f>
        <v xml:space="preserve">1. Injury and Mortality (Mechanical Injury)
2. Riparian Condition (Riparian Condition)
3. Peripheral and Transitional Habitats (Side channel and Wetland Habitat Conditions)
4. Channel Structure and Form (Instream Structural Complexity)
5. Water Quantity (Decreased Water Quantity) </v>
      </c>
      <c r="G730" s="18" t="str">
        <f>IFERROR( VLOOKUP(A730,'[1]2021_Restoration'!C:L,3,FALSE), "NA")</f>
        <v>NA</v>
      </c>
      <c r="H730" s="19" t="str">
        <f>IFERROR( VLOOKUP(A730,'[1]2021_Restoration'!C:L,10,FALSE), "NA")</f>
        <v>NA</v>
      </c>
      <c r="I730" s="3" t="str">
        <f>IFERROR( VLOOKUP(A730,'[1]2022_Restoration'!A:J,5,FALSE), "NA")</f>
        <v>NA</v>
      </c>
      <c r="J730" s="3" t="str">
        <f>IFERROR( VLOOKUP(A730,'[1]2022_Restoration'!A:L,11,FALSE), "NA")</f>
        <v>NA</v>
      </c>
      <c r="K730" s="20" t="str">
        <f>IFERROR( VLOOKUP(A730,'[1]2022_Restoration'!A:L,6,FALSE), "NA")</f>
        <v>NA</v>
      </c>
    </row>
    <row r="731" spans="1:11" x14ac:dyDescent="0.25">
      <c r="A731" s="21" t="s">
        <v>632</v>
      </c>
      <c r="B731" s="22" t="s">
        <v>630</v>
      </c>
      <c r="C731" s="22" t="s">
        <v>630</v>
      </c>
      <c r="D731" s="23" t="s">
        <v>35</v>
      </c>
      <c r="E731" s="24" t="str">
        <f>VLOOKUP(C731,'[1]2012_2020_Restoration_Priority'!B:D,2,FALSE)</f>
        <v>Not a priority at this time</v>
      </c>
      <c r="F731" s="25" t="str">
        <f>VLOOKUP(C731,'[1]2012_2020_Restoration_Priority'!B:D,3,FALSE)</f>
        <v xml:space="preserve">1. Injury and Mortality (Mechanical Injury)
2. Riparian Condition (Riparian Condition)
3. Peripheral and Transitional Habitats (Side channel and Wetland Habitat Conditions)
4. Channel Structure and Form (Instream Structural Complexity)
5. Water Quantity (Decreased Water Quantity) </v>
      </c>
      <c r="G731" s="18" t="str">
        <f>IFERROR( VLOOKUP(A731,'[1]2021_Restoration'!C:L,3,FALSE), "NA")</f>
        <v>NA</v>
      </c>
      <c r="H731" s="19" t="str">
        <f>IFERROR( VLOOKUP(A731,'[1]2021_Restoration'!C:L,10,FALSE), "NA")</f>
        <v>NA</v>
      </c>
      <c r="I731" s="3" t="str">
        <f>IFERROR( VLOOKUP(A731,'[1]2022_Restoration'!A:J,5,FALSE), "NA")</f>
        <v>NA</v>
      </c>
      <c r="J731" s="3" t="str">
        <f>IFERROR( VLOOKUP(A731,'[1]2022_Restoration'!A:L,11,FALSE), "NA")</f>
        <v>NA</v>
      </c>
      <c r="K731" s="20" t="str">
        <f>IFERROR( VLOOKUP(A731,'[1]2022_Restoration'!A:L,6,FALSE), "NA")</f>
        <v>NA</v>
      </c>
    </row>
    <row r="732" spans="1:11" x14ac:dyDescent="0.25">
      <c r="A732" s="21" t="s">
        <v>1370</v>
      </c>
      <c r="B732" s="22" t="s">
        <v>630</v>
      </c>
      <c r="C732" s="22" t="s">
        <v>630</v>
      </c>
      <c r="D732" s="23" t="s">
        <v>35</v>
      </c>
      <c r="E732" s="24" t="str">
        <f>VLOOKUP(C732,'[1]2012_2020_Restoration_Priority'!B:D,2,FALSE)</f>
        <v>Not a priority at this time</v>
      </c>
      <c r="F732" s="25" t="str">
        <f>VLOOKUP(C732,'[1]2012_2020_Restoration_Priority'!B:D,3,FALSE)</f>
        <v xml:space="preserve">1. Injury and Mortality (Mechanical Injury)
2. Riparian Condition (Riparian Condition)
3. Peripheral and Transitional Habitats (Side channel and Wetland Habitat Conditions)
4. Channel Structure and Form (Instream Structural Complexity)
5. Water Quantity (Decreased Water Quantity) </v>
      </c>
      <c r="G732" s="18" t="str">
        <f>IFERROR( VLOOKUP(A732,'[1]2021_Restoration'!C:L,3,FALSE), "NA")</f>
        <v>NA</v>
      </c>
      <c r="H732" s="19" t="str">
        <f>IFERROR( VLOOKUP(A732,'[1]2021_Restoration'!C:L,10,FALSE), "NA")</f>
        <v>NA</v>
      </c>
      <c r="I732" s="3" t="str">
        <f>IFERROR( VLOOKUP(A732,'[1]2022_Restoration'!A:J,5,FALSE), "NA")</f>
        <v>NA</v>
      </c>
      <c r="J732" s="3" t="str">
        <f>IFERROR( VLOOKUP(A732,'[1]2022_Restoration'!A:L,11,FALSE), "NA")</f>
        <v>NA</v>
      </c>
      <c r="K732" s="20" t="str">
        <f>IFERROR( VLOOKUP(A732,'[1]2022_Restoration'!A:L,6,FALSE), "NA")</f>
        <v>NA</v>
      </c>
    </row>
    <row r="733" spans="1:11" x14ac:dyDescent="0.25">
      <c r="A733" s="21" t="s">
        <v>1371</v>
      </c>
      <c r="B733" s="22" t="s">
        <v>630</v>
      </c>
      <c r="C733" s="22" t="s">
        <v>630</v>
      </c>
      <c r="D733" s="23" t="s">
        <v>35</v>
      </c>
      <c r="E733" s="24" t="str">
        <f>VLOOKUP(C733,'[1]2012_2020_Restoration_Priority'!B:D,2,FALSE)</f>
        <v>Not a priority at this time</v>
      </c>
      <c r="F733" s="25" t="str">
        <f>VLOOKUP(C733,'[1]2012_2020_Restoration_Priority'!B:D,3,FALSE)</f>
        <v xml:space="preserve">1. Injury and Mortality (Mechanical Injury)
2. Riparian Condition (Riparian Condition)
3. Peripheral and Transitional Habitats (Side channel and Wetland Habitat Conditions)
4. Channel Structure and Form (Instream Structural Complexity)
5. Water Quantity (Decreased Water Quantity) </v>
      </c>
      <c r="G733" s="18" t="str">
        <f>IFERROR( VLOOKUP(A733,'[1]2021_Restoration'!C:L,3,FALSE), "NA")</f>
        <v>NA</v>
      </c>
      <c r="H733" s="19" t="str">
        <f>IFERROR( VLOOKUP(A733,'[1]2021_Restoration'!C:L,10,FALSE), "NA")</f>
        <v>NA</v>
      </c>
      <c r="I733" s="3" t="str">
        <f>IFERROR( VLOOKUP(A733,'[1]2022_Restoration'!A:J,5,FALSE), "NA")</f>
        <v>NA</v>
      </c>
      <c r="J733" s="3" t="str">
        <f>IFERROR( VLOOKUP(A733,'[1]2022_Restoration'!A:L,11,FALSE), "NA")</f>
        <v>NA</v>
      </c>
      <c r="K733" s="20" t="str">
        <f>IFERROR( VLOOKUP(A733,'[1]2022_Restoration'!A:L,6,FALSE), "NA")</f>
        <v>NA</v>
      </c>
    </row>
    <row r="734" spans="1:11" x14ac:dyDescent="0.25">
      <c r="A734" s="21" t="s">
        <v>1372</v>
      </c>
      <c r="B734" s="22" t="s">
        <v>630</v>
      </c>
      <c r="C734" s="22" t="s">
        <v>630</v>
      </c>
      <c r="D734" s="23" t="s">
        <v>35</v>
      </c>
      <c r="E734" s="24" t="str">
        <f>VLOOKUP(C734,'[1]2012_2020_Restoration_Priority'!B:D,2,FALSE)</f>
        <v>Not a priority at this time</v>
      </c>
      <c r="F734" s="25" t="str">
        <f>VLOOKUP(C734,'[1]2012_2020_Restoration_Priority'!B:D,3,FALSE)</f>
        <v xml:space="preserve">1. Injury and Mortality (Mechanical Injury)
2. Riparian Condition (Riparian Condition)
3. Peripheral and Transitional Habitats (Side channel and Wetland Habitat Conditions)
4. Channel Structure and Form (Instream Structural Complexity)
5. Water Quantity (Decreased Water Quantity) </v>
      </c>
      <c r="G734" s="18" t="str">
        <f>IFERROR( VLOOKUP(A734,'[1]2021_Restoration'!C:L,3,FALSE), "NA")</f>
        <v>NA</v>
      </c>
      <c r="H734" s="19" t="str">
        <f>IFERROR( VLOOKUP(A734,'[1]2021_Restoration'!C:L,10,FALSE), "NA")</f>
        <v>NA</v>
      </c>
      <c r="I734" s="3" t="str">
        <f>IFERROR( VLOOKUP(A734,'[1]2022_Restoration'!A:J,5,FALSE), "NA")</f>
        <v>NA</v>
      </c>
      <c r="J734" s="3" t="str">
        <f>IFERROR( VLOOKUP(A734,'[1]2022_Restoration'!A:L,11,FALSE), "NA")</f>
        <v>NA</v>
      </c>
      <c r="K734" s="20" t="str">
        <f>IFERROR( VLOOKUP(A734,'[1]2022_Restoration'!A:L,6,FALSE), "NA")</f>
        <v>NA</v>
      </c>
    </row>
    <row r="735" spans="1:11" x14ac:dyDescent="0.25">
      <c r="A735" s="21" t="s">
        <v>1373</v>
      </c>
      <c r="B735" s="22" t="s">
        <v>630</v>
      </c>
      <c r="C735" s="22" t="s">
        <v>630</v>
      </c>
      <c r="D735" s="23" t="s">
        <v>35</v>
      </c>
      <c r="E735" s="24" t="str">
        <f>VLOOKUP(C735,'[1]2012_2020_Restoration_Priority'!B:D,2,FALSE)</f>
        <v>Not a priority at this time</v>
      </c>
      <c r="F735" s="25" t="str">
        <f>VLOOKUP(C735,'[1]2012_2020_Restoration_Priority'!B:D,3,FALSE)</f>
        <v xml:space="preserve">1. Injury and Mortality (Mechanical Injury)
2. Riparian Condition (Riparian Condition)
3. Peripheral and Transitional Habitats (Side channel and Wetland Habitat Conditions)
4. Channel Structure and Form (Instream Structural Complexity)
5. Water Quantity (Decreased Water Quantity) </v>
      </c>
      <c r="G735" s="18" t="str">
        <f>IFERROR( VLOOKUP(A735,'[1]2021_Restoration'!C:L,3,FALSE), "NA")</f>
        <v>NA</v>
      </c>
      <c r="H735" s="19" t="str">
        <f>IFERROR( VLOOKUP(A735,'[1]2021_Restoration'!C:L,10,FALSE), "NA")</f>
        <v>NA</v>
      </c>
      <c r="I735" s="3" t="str">
        <f>IFERROR( VLOOKUP(A735,'[1]2022_Restoration'!A:J,5,FALSE), "NA")</f>
        <v>NA</v>
      </c>
      <c r="J735" s="3" t="str">
        <f>IFERROR( VLOOKUP(A735,'[1]2022_Restoration'!A:L,11,FALSE), "NA")</f>
        <v>NA</v>
      </c>
      <c r="K735" s="20" t="str">
        <f>IFERROR( VLOOKUP(A735,'[1]2022_Restoration'!A:L,6,FALSE), "NA")</f>
        <v>NA</v>
      </c>
    </row>
    <row r="736" spans="1:11" x14ac:dyDescent="0.25">
      <c r="A736" s="21" t="s">
        <v>1374</v>
      </c>
      <c r="B736" s="22" t="s">
        <v>630</v>
      </c>
      <c r="C736" s="22" t="s">
        <v>630</v>
      </c>
      <c r="D736" s="23" t="s">
        <v>35</v>
      </c>
      <c r="E736" s="24" t="str">
        <f>VLOOKUP(C736,'[1]2012_2020_Restoration_Priority'!B:D,2,FALSE)</f>
        <v>Not a priority at this time</v>
      </c>
      <c r="F736" s="25" t="str">
        <f>VLOOKUP(C736,'[1]2012_2020_Restoration_Priority'!B:D,3,FALSE)</f>
        <v xml:space="preserve">1. Injury and Mortality (Mechanical Injury)
2. Riparian Condition (Riparian Condition)
3. Peripheral and Transitional Habitats (Side channel and Wetland Habitat Conditions)
4. Channel Structure and Form (Instream Structural Complexity)
5. Water Quantity (Decreased Water Quantity) </v>
      </c>
      <c r="G736" s="18" t="str">
        <f>IFERROR( VLOOKUP(A736,'[1]2021_Restoration'!C:L,3,FALSE), "NA")</f>
        <v>NA</v>
      </c>
      <c r="H736" s="19" t="str">
        <f>IFERROR( VLOOKUP(A736,'[1]2021_Restoration'!C:L,10,FALSE), "NA")</f>
        <v>NA</v>
      </c>
      <c r="I736" s="3" t="str">
        <f>IFERROR( VLOOKUP(A736,'[1]2022_Restoration'!A:J,5,FALSE), "NA")</f>
        <v>NA</v>
      </c>
      <c r="J736" s="3" t="str">
        <f>IFERROR( VLOOKUP(A736,'[1]2022_Restoration'!A:L,11,FALSE), "NA")</f>
        <v>NA</v>
      </c>
      <c r="K736" s="20" t="str">
        <f>IFERROR( VLOOKUP(A736,'[1]2022_Restoration'!A:L,6,FALSE), "NA")</f>
        <v>NA</v>
      </c>
    </row>
    <row r="737" spans="1:11" x14ac:dyDescent="0.25">
      <c r="A737" s="21" t="s">
        <v>1375</v>
      </c>
      <c r="B737" s="22" t="s">
        <v>1007</v>
      </c>
      <c r="C737" s="22" t="s">
        <v>932</v>
      </c>
      <c r="D737" s="23" t="s">
        <v>66</v>
      </c>
      <c r="E737" s="24" t="str">
        <f>VLOOKUP(C737,'[1]2012_2020_Restoration_Priority'!B:D,2,FALSE)</f>
        <v>Not a priority at this time</v>
      </c>
      <c r="F737" s="25" t="str">
        <f>VLOOKUP(C737,'[1]2012_2020_Restoration_Priority'!B:D,3,FALSE)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737" s="18" t="str">
        <f>IFERROR( VLOOKUP(A737,'[1]2021_Restoration'!C:L,3,FALSE), "NA")</f>
        <v>NA</v>
      </c>
      <c r="H737" s="19" t="str">
        <f>IFERROR( VLOOKUP(A737,'[1]2021_Restoration'!C:L,10,FALSE), "NA")</f>
        <v>NA</v>
      </c>
      <c r="I737" s="3" t="str">
        <f>IFERROR( VLOOKUP(A737,'[1]2022_Restoration'!A:J,5,FALSE), "NA")</f>
        <v>NA</v>
      </c>
      <c r="J737" s="3" t="str">
        <f>IFERROR( VLOOKUP(A737,'[1]2022_Restoration'!A:L,11,FALSE), "NA")</f>
        <v>NA</v>
      </c>
      <c r="K737" s="20" t="str">
        <f>IFERROR( VLOOKUP(A737,'[1]2022_Restoration'!A:L,6,FALSE), "NA")</f>
        <v>NA</v>
      </c>
    </row>
    <row r="738" spans="1:11" x14ac:dyDescent="0.25">
      <c r="A738" s="28" t="s">
        <v>1376</v>
      </c>
      <c r="B738" s="29" t="s">
        <v>1007</v>
      </c>
      <c r="C738" s="29" t="s">
        <v>932</v>
      </c>
      <c r="D738" s="30" t="s">
        <v>66</v>
      </c>
      <c r="E738" s="31" t="str">
        <f>VLOOKUP(C738,'[1]2012_2020_Restoration_Priority'!B:D,2,FALSE)</f>
        <v>Not a priority at this time</v>
      </c>
      <c r="F738" s="32" t="str">
        <f>VLOOKUP(C738,'[1]2012_2020_Restoration_Priority'!B:D,3,FALSE)</f>
        <v xml:space="preserve">1. Food (Altered Primary Productivity): See discussion under Universal Ecological Concerns and Actions.
2. Habitat Quantity (Anthropogenic Barriers): Investigate whether to replace culverts at Minnow and Deep creeks (pending further investigation mentioned above).
3. Species Interactions (Competition and Genetic Integrity): Brook trout management for Minnow Creek and Schaefer Lake
4. Riparian Condition: Management of recreational areas to reduce impacts to riparian areas in USFS campsites in the middle/upper watershed, and in dispersed recreation areas in the lower parts of the watershed.
5. Peripheral and Transitional Habitat (Floodplain Condition): Restore floodplain function at impacted areas.
</v>
      </c>
      <c r="G738" s="18" t="str">
        <f>IFERROR( VLOOKUP(A738,'[1]2021_Restoration'!C:L,3,FALSE), "NA")</f>
        <v>NA</v>
      </c>
      <c r="H738" s="19" t="str">
        <f>IFERROR( VLOOKUP(A738,'[1]2021_Restoration'!C:L,10,FALSE), "NA")</f>
        <v>NA</v>
      </c>
      <c r="I738" s="3" t="str">
        <f>IFERROR( VLOOKUP(A738,'[1]2022_Restoration'!A:J,5,FALSE), "NA")</f>
        <v>NA</v>
      </c>
      <c r="J738" s="3" t="str">
        <f>IFERROR( VLOOKUP(A738,'[1]2022_Restoration'!A:L,11,FALSE), "NA")</f>
        <v>NA</v>
      </c>
      <c r="K738" s="20" t="str">
        <f>IFERROR( VLOOKUP(A738,'[1]2022_Restoration'!A:L,6,FALSE), "NA")</f>
        <v>NA</v>
      </c>
    </row>
  </sheetData>
  <conditionalFormatting sqref="G1:K1048576">
    <cfRule type="cellIs" dxfId="4" priority="1"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3D4E2-4F9C-4667-A87F-EFA7C5D406BD}">
  <dimension ref="A1:J21"/>
  <sheetViews>
    <sheetView workbookViewId="0">
      <selection activeCell="J22" sqref="J22"/>
    </sheetView>
  </sheetViews>
  <sheetFormatPr defaultRowHeight="15" x14ac:dyDescent="0.25"/>
  <cols>
    <col min="1" max="1" width="27.28515625" customWidth="1"/>
    <col min="2" max="2" width="14.7109375" customWidth="1"/>
    <col min="3" max="3" width="31.5703125" customWidth="1"/>
    <col min="4" max="4" width="28.140625" customWidth="1"/>
    <col min="5" max="5" width="57.7109375" customWidth="1"/>
  </cols>
  <sheetData>
    <row r="1" spans="1:5" x14ac:dyDescent="0.25">
      <c r="A1" s="1" t="s">
        <v>1388</v>
      </c>
      <c r="B1" s="1" t="s">
        <v>1</v>
      </c>
      <c r="C1" s="1" t="s">
        <v>1389</v>
      </c>
      <c r="D1" s="1" t="s">
        <v>1391</v>
      </c>
      <c r="E1" s="1" t="s">
        <v>1390</v>
      </c>
    </row>
    <row r="2" spans="1:5" x14ac:dyDescent="0.25">
      <c r="A2" t="s">
        <v>718</v>
      </c>
      <c r="B2" t="s">
        <v>158</v>
      </c>
      <c r="C2" t="s">
        <v>159</v>
      </c>
      <c r="D2" t="s">
        <v>1393</v>
      </c>
      <c r="E2" t="s">
        <v>1385</v>
      </c>
    </row>
    <row r="3" spans="1:5" x14ac:dyDescent="0.25">
      <c r="A3" t="s">
        <v>719</v>
      </c>
      <c r="B3" t="s">
        <v>158</v>
      </c>
      <c r="C3" t="s">
        <v>159</v>
      </c>
      <c r="D3" t="s">
        <v>1393</v>
      </c>
      <c r="E3" t="s">
        <v>1385</v>
      </c>
    </row>
    <row r="4" spans="1:5" x14ac:dyDescent="0.25">
      <c r="A4" t="s">
        <v>721</v>
      </c>
      <c r="B4" t="s">
        <v>158</v>
      </c>
      <c r="C4" t="s">
        <v>159</v>
      </c>
      <c r="D4" t="s">
        <v>1393</v>
      </c>
      <c r="E4" t="s">
        <v>1385</v>
      </c>
    </row>
    <row r="5" spans="1:5" x14ac:dyDescent="0.25">
      <c r="A5" t="s">
        <v>744</v>
      </c>
      <c r="B5" t="s">
        <v>158</v>
      </c>
      <c r="C5" t="s">
        <v>180</v>
      </c>
      <c r="D5" t="s">
        <v>1393</v>
      </c>
      <c r="E5" t="s">
        <v>1385</v>
      </c>
    </row>
    <row r="6" spans="1:5" x14ac:dyDescent="0.25">
      <c r="A6" t="s">
        <v>746</v>
      </c>
      <c r="B6" t="s">
        <v>158</v>
      </c>
      <c r="C6" t="s">
        <v>180</v>
      </c>
      <c r="D6" t="s">
        <v>1393</v>
      </c>
      <c r="E6" t="s">
        <v>1386</v>
      </c>
    </row>
    <row r="7" spans="1:5" x14ac:dyDescent="0.25">
      <c r="A7" t="s">
        <v>747</v>
      </c>
      <c r="B7" t="s">
        <v>158</v>
      </c>
      <c r="C7" t="s">
        <v>159</v>
      </c>
      <c r="D7" t="s">
        <v>1393</v>
      </c>
      <c r="E7" t="s">
        <v>1386</v>
      </c>
    </row>
    <row r="8" spans="1:5" x14ac:dyDescent="0.25">
      <c r="A8" t="s">
        <v>898</v>
      </c>
      <c r="B8" t="s">
        <v>35</v>
      </c>
      <c r="C8" t="s">
        <v>532</v>
      </c>
      <c r="D8" t="s">
        <v>1393</v>
      </c>
      <c r="E8" t="s">
        <v>1385</v>
      </c>
    </row>
    <row r="9" spans="1:5" x14ac:dyDescent="0.25">
      <c r="A9" t="s">
        <v>826</v>
      </c>
      <c r="B9" t="s">
        <v>66</v>
      </c>
      <c r="C9" t="s">
        <v>341</v>
      </c>
      <c r="D9" t="s">
        <v>1392</v>
      </c>
      <c r="E9" t="s">
        <v>1383</v>
      </c>
    </row>
    <row r="10" spans="1:5" x14ac:dyDescent="0.25">
      <c r="A10" t="s">
        <v>900</v>
      </c>
      <c r="B10" t="s">
        <v>66</v>
      </c>
      <c r="C10" t="s">
        <v>547</v>
      </c>
      <c r="D10" t="s">
        <v>1393</v>
      </c>
      <c r="E10" t="s">
        <v>1385</v>
      </c>
    </row>
    <row r="11" spans="1:5" x14ac:dyDescent="0.25">
      <c r="A11" t="s">
        <v>903</v>
      </c>
      <c r="B11" t="s">
        <v>66</v>
      </c>
      <c r="C11" t="s">
        <v>547</v>
      </c>
      <c r="D11" t="s">
        <v>1393</v>
      </c>
      <c r="E11" t="s">
        <v>1387</v>
      </c>
    </row>
    <row r="12" spans="1:5" x14ac:dyDescent="0.25">
      <c r="A12" t="s">
        <v>849</v>
      </c>
      <c r="B12" t="s">
        <v>4</v>
      </c>
      <c r="C12" t="s">
        <v>419</v>
      </c>
      <c r="D12" t="s">
        <v>1393</v>
      </c>
      <c r="E12" t="s">
        <v>1409</v>
      </c>
    </row>
    <row r="21" spans="10:10" x14ac:dyDescent="0.25">
      <c r="J21" t="s">
        <v>1410</v>
      </c>
    </row>
  </sheetData>
  <autoFilter ref="A1:E1" xr:uid="{48C3D4E2-4F9C-4667-A87F-EFA7C5D406BD}">
    <sortState xmlns:xlrd2="http://schemas.microsoft.com/office/spreadsheetml/2017/richdata2" ref="A2:E11">
      <sortCondition ref="B1"/>
    </sortState>
  </autoFilter>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ADD-BC14-4C9C-89CD-B1DA7B41A962}">
  <dimension ref="A1:K11"/>
  <sheetViews>
    <sheetView workbookViewId="0">
      <selection activeCell="K10" sqref="K10"/>
    </sheetView>
  </sheetViews>
  <sheetFormatPr defaultRowHeight="15" x14ac:dyDescent="0.25"/>
  <cols>
    <col min="1" max="1" width="30.28515625" customWidth="1"/>
    <col min="2" max="2" width="17.85546875" customWidth="1"/>
    <col min="3" max="3" width="37.140625" customWidth="1"/>
    <col min="4" max="4" width="21.28515625" customWidth="1"/>
    <col min="5" max="5" width="18" customWidth="1"/>
    <col min="6" max="6" width="25.42578125" customWidth="1"/>
    <col min="7" max="7" width="46.42578125" customWidth="1"/>
  </cols>
  <sheetData>
    <row r="1" spans="1:11" x14ac:dyDescent="0.25">
      <c r="A1" s="1" t="s">
        <v>1388</v>
      </c>
      <c r="B1" s="1" t="s">
        <v>1</v>
      </c>
      <c r="C1" s="1" t="s">
        <v>1389</v>
      </c>
      <c r="D1" s="1" t="s">
        <v>1395</v>
      </c>
      <c r="E1" s="1" t="s">
        <v>1394</v>
      </c>
      <c r="F1" s="1" t="s">
        <v>1396</v>
      </c>
      <c r="G1" s="1" t="s">
        <v>1381</v>
      </c>
    </row>
    <row r="2" spans="1:11" x14ac:dyDescent="0.25">
      <c r="A2" t="s">
        <v>107</v>
      </c>
      <c r="B2" t="s">
        <v>35</v>
      </c>
      <c r="C2" t="s">
        <v>104</v>
      </c>
      <c r="D2" s="41">
        <v>2</v>
      </c>
      <c r="E2" s="41">
        <v>3</v>
      </c>
      <c r="F2" t="str">
        <f t="shared" ref="F2:F11" si="0">IF(D2&gt;E2,"Improved","Declined")</f>
        <v>Declined</v>
      </c>
      <c r="G2" t="s">
        <v>1411</v>
      </c>
    </row>
    <row r="3" spans="1:11" x14ac:dyDescent="0.25">
      <c r="A3" t="s">
        <v>117</v>
      </c>
      <c r="B3" t="s">
        <v>35</v>
      </c>
      <c r="C3" t="s">
        <v>104</v>
      </c>
      <c r="D3" s="41">
        <v>3</v>
      </c>
      <c r="E3" s="41">
        <v>2</v>
      </c>
      <c r="F3" t="str">
        <f t="shared" si="0"/>
        <v>Improved</v>
      </c>
      <c r="G3" t="s">
        <v>1411</v>
      </c>
    </row>
    <row r="4" spans="1:11" x14ac:dyDescent="0.25">
      <c r="A4" t="s">
        <v>707</v>
      </c>
      <c r="B4" t="s">
        <v>158</v>
      </c>
      <c r="C4" t="s">
        <v>159</v>
      </c>
      <c r="D4" s="41">
        <v>1</v>
      </c>
      <c r="E4" s="41">
        <v>2</v>
      </c>
      <c r="F4" t="str">
        <f t="shared" si="0"/>
        <v>Declined</v>
      </c>
      <c r="G4" t="s">
        <v>1405</v>
      </c>
    </row>
    <row r="5" spans="1:11" x14ac:dyDescent="0.25">
      <c r="A5" t="s">
        <v>164</v>
      </c>
      <c r="B5" t="s">
        <v>158</v>
      </c>
      <c r="C5" t="s">
        <v>159</v>
      </c>
      <c r="D5" s="41">
        <v>1</v>
      </c>
      <c r="E5" s="41">
        <v>2</v>
      </c>
      <c r="F5" t="str">
        <f t="shared" si="0"/>
        <v>Declined</v>
      </c>
      <c r="G5" t="s">
        <v>1405</v>
      </c>
    </row>
    <row r="6" spans="1:11" x14ac:dyDescent="0.25">
      <c r="A6" t="s">
        <v>182</v>
      </c>
      <c r="B6" t="s">
        <v>158</v>
      </c>
      <c r="C6" t="s">
        <v>180</v>
      </c>
      <c r="D6" s="41">
        <v>2</v>
      </c>
      <c r="E6" s="41">
        <v>1</v>
      </c>
      <c r="F6" t="str">
        <f t="shared" si="0"/>
        <v>Improved</v>
      </c>
      <c r="G6" t="s">
        <v>1404</v>
      </c>
    </row>
    <row r="7" spans="1:11" x14ac:dyDescent="0.25">
      <c r="A7" t="s">
        <v>435</v>
      </c>
      <c r="B7" t="s">
        <v>4</v>
      </c>
      <c r="C7" t="s">
        <v>419</v>
      </c>
      <c r="D7" s="41">
        <v>2</v>
      </c>
      <c r="E7" s="41">
        <v>3</v>
      </c>
      <c r="F7" t="str">
        <f t="shared" si="0"/>
        <v>Declined</v>
      </c>
      <c r="G7" t="s">
        <v>1408</v>
      </c>
    </row>
    <row r="8" spans="1:11" x14ac:dyDescent="0.25">
      <c r="A8" t="s">
        <v>436</v>
      </c>
      <c r="B8" t="s">
        <v>4</v>
      </c>
      <c r="C8" t="s">
        <v>419</v>
      </c>
      <c r="D8" s="41">
        <v>1</v>
      </c>
      <c r="E8" s="41">
        <v>2</v>
      </c>
      <c r="F8" t="str">
        <f t="shared" si="0"/>
        <v>Declined</v>
      </c>
      <c r="G8" t="s">
        <v>1408</v>
      </c>
    </row>
    <row r="9" spans="1:11" x14ac:dyDescent="0.25">
      <c r="A9" t="s">
        <v>442</v>
      </c>
      <c r="B9" t="s">
        <v>4</v>
      </c>
      <c r="C9" t="s">
        <v>419</v>
      </c>
      <c r="D9" s="41">
        <v>2</v>
      </c>
      <c r="E9" s="41">
        <v>1</v>
      </c>
      <c r="F9" t="str">
        <f t="shared" si="0"/>
        <v>Improved</v>
      </c>
      <c r="G9" t="s">
        <v>1408</v>
      </c>
      <c r="K9" t="s">
        <v>1410</v>
      </c>
    </row>
    <row r="10" spans="1:11" x14ac:dyDescent="0.25">
      <c r="A10" t="s">
        <v>551</v>
      </c>
      <c r="B10" t="s">
        <v>66</v>
      </c>
      <c r="C10" t="s">
        <v>547</v>
      </c>
      <c r="D10" s="41">
        <v>3</v>
      </c>
      <c r="E10" s="41">
        <v>2</v>
      </c>
      <c r="F10" t="str">
        <f t="shared" si="0"/>
        <v>Improved</v>
      </c>
      <c r="G10" t="s">
        <v>1406</v>
      </c>
    </row>
    <row r="11" spans="1:11" x14ac:dyDescent="0.25">
      <c r="A11" t="s">
        <v>561</v>
      </c>
      <c r="B11" t="s">
        <v>66</v>
      </c>
      <c r="C11" t="s">
        <v>547</v>
      </c>
      <c r="D11" s="41">
        <v>2</v>
      </c>
      <c r="E11" s="41">
        <v>1</v>
      </c>
      <c r="F11" t="str">
        <f t="shared" si="0"/>
        <v>Improved</v>
      </c>
      <c r="G11" t="s">
        <v>1406</v>
      </c>
    </row>
  </sheetData>
  <autoFilter ref="A1:F1" xr:uid="{35B25ADD-BC14-4C9C-89CD-B1DA7B41A962}">
    <sortState xmlns:xlrd2="http://schemas.microsoft.com/office/spreadsheetml/2017/richdata2" ref="A2:F11">
      <sortCondition ref="A1"/>
    </sortState>
  </autoFilter>
  <conditionalFormatting sqref="D1:E8">
    <cfRule type="colorScale" priority="8">
      <colorScale>
        <cfvo type="num" val="1"/>
        <cfvo type="num" val="3"/>
        <color rgb="FF2E70C0"/>
        <color theme="3" tint="0.79998168889431442"/>
      </colorScale>
    </cfRule>
  </conditionalFormatting>
  <conditionalFormatting sqref="F1:F1048576">
    <cfRule type="cellIs" dxfId="3" priority="5" operator="equal">
      <formula>"Declined"</formula>
    </cfRule>
    <cfRule type="cellIs" dxfId="2" priority="6" operator="equal">
      <formula>"Improved"</formula>
    </cfRule>
  </conditionalFormatting>
  <conditionalFormatting sqref="E9:E11">
    <cfRule type="colorScale" priority="4">
      <colorScale>
        <cfvo type="num" val="1"/>
        <cfvo type="num" val="3"/>
        <color rgb="FF2E70C0"/>
        <color theme="3" tint="0.79998168889431442"/>
      </colorScale>
    </cfRule>
  </conditionalFormatting>
  <conditionalFormatting sqref="D9:D11">
    <cfRule type="colorScale" priority="3">
      <colorScale>
        <cfvo type="num" val="1"/>
        <cfvo type="num" val="3"/>
        <color rgb="FF2E70C0"/>
        <color theme="3" tint="0.79998168889431442"/>
      </colorScale>
    </cfRule>
  </conditionalFormatting>
  <conditionalFormatting sqref="G1">
    <cfRule type="cellIs" dxfId="1" priority="2" operator="equal">
      <formula>TRUE</formula>
    </cfRule>
  </conditionalFormatting>
  <conditionalFormatting sqref="G1">
    <cfRule type="cellIs" dxfId="0"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Primary</vt:lpstr>
      <vt:lpstr>Tracking</vt:lpstr>
      <vt:lpstr>Reaches_Added_Removed_2023</vt:lpstr>
      <vt:lpstr>Reaches_Ranks_Changed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 Niemeyer</cp:lastModifiedBy>
  <dcterms:created xsi:type="dcterms:W3CDTF">2023-01-10T10:52:05Z</dcterms:created>
  <dcterms:modified xsi:type="dcterms:W3CDTF">2023-01-31T17:03:17Z</dcterms:modified>
</cp:coreProperties>
</file>