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carlos.cano\Documents\Presentaciones_zonificacion\plantilla_grafica\"/>
    </mc:Choice>
  </mc:AlternateContent>
  <bookViews>
    <workbookView xWindow="0" yWindow="0" windowWidth="24660" windowHeight="7515" activeTab="9"/>
  </bookViews>
  <sheets>
    <sheet name="arroz s1" sheetId="8" r:id="rId1"/>
    <sheet name="arroz s2" sheetId="13" r:id="rId2"/>
    <sheet name="comercial_forestal" sheetId="15" r:id="rId3"/>
    <sheet name="caucho" sheetId="16" r:id="rId4"/>
    <sheet name="cacao" sheetId="17" r:id="rId5"/>
    <sheet name="palma" sheetId="18" r:id="rId6"/>
    <sheet name="maiz_s1" sheetId="19" r:id="rId7"/>
    <sheet name="maiz_s2" sheetId="20" r:id="rId8"/>
    <sheet name="arroz_s1" sheetId="21" r:id="rId9"/>
    <sheet name="arroz_s2" sheetId="22" r:id="rId10"/>
  </sheets>
  <calcPr calcId="152511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22" l="1"/>
  <c r="F7" i="22"/>
  <c r="G5" i="22" s="1"/>
  <c r="E9" i="21"/>
  <c r="F7" i="21"/>
  <c r="G6" i="21" s="1"/>
  <c r="E9" i="20"/>
  <c r="F7" i="20"/>
  <c r="G5" i="20" s="1"/>
  <c r="E9" i="19"/>
  <c r="F7" i="19"/>
  <c r="G5" i="19" s="1"/>
  <c r="E9" i="18"/>
  <c r="F7" i="18"/>
  <c r="G2" i="18" s="1"/>
  <c r="E9" i="17"/>
  <c r="F7" i="17"/>
  <c r="G2" i="17" s="1"/>
  <c r="G2" i="16"/>
  <c r="G3" i="16"/>
  <c r="G4" i="16"/>
  <c r="G5" i="16"/>
  <c r="G6" i="16"/>
  <c r="E9" i="16"/>
  <c r="F7" i="15"/>
  <c r="F7" i="16"/>
  <c r="G3" i="15"/>
  <c r="G4" i="15"/>
  <c r="G5" i="15"/>
  <c r="G6" i="15"/>
  <c r="G2" i="15"/>
  <c r="I7" i="15"/>
  <c r="G6" i="22" l="1"/>
  <c r="G2" i="22"/>
  <c r="G3" i="22"/>
  <c r="G4" i="22"/>
  <c r="G2" i="21"/>
  <c r="G3" i="21"/>
  <c r="G4" i="21"/>
  <c r="G5" i="21"/>
  <c r="G6" i="20"/>
  <c r="G2" i="20"/>
  <c r="G3" i="20"/>
  <c r="G4" i="20"/>
  <c r="G6" i="19"/>
  <c r="G2" i="19"/>
  <c r="G3" i="19"/>
  <c r="G4" i="19"/>
  <c r="G3" i="18"/>
  <c r="G7" i="18" s="1"/>
  <c r="G4" i="18"/>
  <c r="G5" i="18"/>
  <c r="G6" i="18"/>
  <c r="G6" i="17"/>
  <c r="G4" i="17"/>
  <c r="G3" i="17"/>
  <c r="G5" i="17"/>
  <c r="G7" i="16"/>
  <c r="E7" i="13"/>
  <c r="H7" i="13"/>
  <c r="E7" i="8"/>
  <c r="G7" i="22" l="1"/>
  <c r="G7" i="21"/>
  <c r="G7" i="20"/>
  <c r="G7" i="19"/>
  <c r="G7" i="17"/>
</calcChain>
</file>

<file path=xl/sharedStrings.xml><?xml version="1.0" encoding="utf-8"?>
<sst xmlns="http://schemas.openxmlformats.org/spreadsheetml/2006/main" count="285" uniqueCount="19">
  <si>
    <t>OBJECTID *</t>
  </si>
  <si>
    <t>Shape *</t>
  </si>
  <si>
    <t>APTITUD</t>
  </si>
  <si>
    <t>APTITUD_CODE</t>
  </si>
  <si>
    <t>SUM_Area_Ha</t>
  </si>
  <si>
    <t>Polygon</t>
  </si>
  <si>
    <t>ALTA</t>
  </si>
  <si>
    <t>A1</t>
  </si>
  <si>
    <t>BAJA</t>
  </si>
  <si>
    <t>A3</t>
  </si>
  <si>
    <t>EXCLUSIONES</t>
  </si>
  <si>
    <t>N8</t>
  </si>
  <si>
    <t>MEDIA</t>
  </si>
  <si>
    <t>A2</t>
  </si>
  <si>
    <t>NO APTO</t>
  </si>
  <si>
    <t>N1</t>
  </si>
  <si>
    <t>OBJECTID_1 *</t>
  </si>
  <si>
    <t>porcentaje</t>
  </si>
  <si>
    <t>aptas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</si>
</sst>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1"/>
      <color theme="1"/>
      <name val="Calibri"/>
      <family val="2"/>
      <scheme val="minor"/>
    </font>
    <font>
      <sz val="10.5"/>
      <color rgb="FF000000"/>
      <name val="Century Gothic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266600"/>
        <bgColor indexed="64"/>
      </patternFill>
    </fill>
    <fill>
      <patternFill patternType="solid">
        <fgColor rgb="FF38D400"/>
        <bgColor indexed="64"/>
      </patternFill>
    </fill>
    <fill>
      <patternFill patternType="solid">
        <fgColor rgb="FFE9FFBE"/>
        <bgColor indexed="64"/>
      </patternFill>
    </fill>
    <fill>
      <patternFill patternType="solid">
        <fgColor rgb="FFE1E1E1"/>
        <bgColor indexed="64"/>
      </patternFill>
    </fill>
    <fill>
      <patternFill patternType="solid">
        <fgColor rgb="FF828282"/>
        <bgColor indexed="64"/>
      </patternFill>
    </fill>
  </fills>
  <borders count="11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9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5" fontId="0" fillId="0" borderId="0" xfId="1" applyNumberFormat="1" applyFont="1"/>
    <xf numFmtId="1" fontId="0" fillId="0" borderId="0" xfId="0" applyNumberFormat="1"/>
    <xf numFmtId="0" fontId="3" fillId="2" borderId="10" xfId="0" applyFont="1" applyFill="1" applyBorder="1" applyAlignment="1">
      <alignment horizontal="center" vertical="center" wrapText="1" readingOrder="1"/>
    </xf>
    <xf numFmtId="0" fontId="3" fillId="3" borderId="10" xfId="0" applyFont="1" applyFill="1" applyBorder="1" applyAlignment="1">
      <alignment horizontal="center" vertical="center" wrapText="1" readingOrder="1"/>
    </xf>
    <xf numFmtId="0" fontId="3" fillId="4" borderId="10" xfId="0" applyFont="1" applyFill="1" applyBorder="1" applyAlignment="1">
      <alignment horizontal="center" vertical="center" wrapText="1" readingOrder="1"/>
    </xf>
    <xf numFmtId="0" fontId="3" fillId="5" borderId="10" xfId="0" applyFont="1" applyFill="1" applyBorder="1" applyAlignment="1">
      <alignment horizontal="center" vertical="center" wrapText="1" readingOrder="1"/>
    </xf>
    <xf numFmtId="0" fontId="4" fillId="6" borderId="10" xfId="0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38D400"/>
      <color rgb="FFE9FFBE"/>
      <color rgb="FF266600"/>
      <color rgb="FF828282"/>
      <color rgb="FFE1E1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tx>
            <c:strRef>
              <c:f>'arroz s1'!$E$1</c:f>
              <c:strCache>
                <c:ptCount val="1"/>
                <c:pt idx="0">
                  <c:v>SUM_Area_Ha</c:v>
                </c:pt>
              </c:strCache>
            </c:strRef>
          </c:tx>
          <c:dPt>
            <c:idx val="0"/>
            <c:bubble3D val="0"/>
            <c:spPr>
              <a:solidFill>
                <a:srgbClr val="2666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rgbClr val="38D4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solidFill>
                <a:srgbClr val="E9FFBE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solidFill>
                <a:srgbClr val="E1E1E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solidFill>
                <a:srgbClr val="82828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'arroz s1'!$C$2:$D$6</c:f>
              <c:multiLvlStrCache>
                <c:ptCount val="5"/>
                <c:lvl>
                  <c:pt idx="0">
                    <c:v>A1</c:v>
                  </c:pt>
                  <c:pt idx="1">
                    <c:v>A2</c:v>
                  </c:pt>
                  <c:pt idx="2">
                    <c:v>A3</c:v>
                  </c:pt>
                  <c:pt idx="3">
                    <c:v>N1</c:v>
                  </c:pt>
                  <c:pt idx="4">
                    <c:v>N8</c:v>
                  </c:pt>
                </c:lvl>
                <c:lvl>
                  <c:pt idx="0">
                    <c:v>ALTA</c:v>
                  </c:pt>
                  <c:pt idx="1">
                    <c:v>MEDIA</c:v>
                  </c:pt>
                  <c:pt idx="2">
                    <c:v>BAJA</c:v>
                  </c:pt>
                  <c:pt idx="3">
                    <c:v>NO APTO</c:v>
                  </c:pt>
                  <c:pt idx="4">
                    <c:v>EXCLUSIONES</c:v>
                  </c:pt>
                </c:lvl>
              </c:multiLvlStrCache>
            </c:multiLvlStrRef>
          </c:cat>
          <c:val>
            <c:numRef>
              <c:f>'arroz s1'!$E$2:$E$6</c:f>
              <c:numCache>
                <c:formatCode>_(* #,##0_);_(* \(#,##0\);_(* "-"??_);_(@_)</c:formatCode>
                <c:ptCount val="5"/>
                <c:pt idx="0">
                  <c:v>2019.3331880000001</c:v>
                </c:pt>
                <c:pt idx="1">
                  <c:v>46361.131309999997</c:v>
                </c:pt>
                <c:pt idx="2">
                  <c:v>56382.761177</c:v>
                </c:pt>
                <c:pt idx="3">
                  <c:v>855802.37316800002</c:v>
                </c:pt>
                <c:pt idx="4">
                  <c:v>175571.43421199999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tx>
            <c:strRef>
              <c:f>arroz_s2!$F$1</c:f>
              <c:strCache>
                <c:ptCount val="1"/>
                <c:pt idx="0">
                  <c:v>SUM_Area_Ha</c:v>
                </c:pt>
              </c:strCache>
            </c:strRef>
          </c:tx>
          <c:dPt>
            <c:idx val="0"/>
            <c:bubble3D val="0"/>
            <c:spPr>
              <a:solidFill>
                <a:srgbClr val="2666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rgbClr val="38D4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solidFill>
                <a:srgbClr val="E9FFBE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solidFill>
                <a:srgbClr val="E1E1E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solidFill>
                <a:srgbClr val="82828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2"/>
              <c:layout>
                <c:manualLayout>
                  <c:x val="-3.15080927384077E-3"/>
                  <c:y val="2.43747928227561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2.599595363079615E-2"/>
                  <c:y val="1.486405705401240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arroz_s2!$D$2:$E$6</c:f>
              <c:multiLvlStrCache>
                <c:ptCount val="5"/>
                <c:lvl>
                  <c:pt idx="0">
                    <c:v>A1</c:v>
                  </c:pt>
                  <c:pt idx="1">
                    <c:v>A2</c:v>
                  </c:pt>
                  <c:pt idx="2">
                    <c:v>A3</c:v>
                  </c:pt>
                  <c:pt idx="3">
                    <c:v>N1</c:v>
                  </c:pt>
                  <c:pt idx="4">
                    <c:v>N8</c:v>
                  </c:pt>
                </c:lvl>
                <c:lvl>
                  <c:pt idx="0">
                    <c:v>ALTA</c:v>
                  </c:pt>
                  <c:pt idx="1">
                    <c:v>MEDIA</c:v>
                  </c:pt>
                  <c:pt idx="2">
                    <c:v>BAJA</c:v>
                  </c:pt>
                  <c:pt idx="3">
                    <c:v>NO APTO</c:v>
                  </c:pt>
                  <c:pt idx="4">
                    <c:v>EXCLUSIONES</c:v>
                  </c:pt>
                </c:lvl>
              </c:multiLvlStrCache>
            </c:multiLvlStrRef>
          </c:cat>
          <c:val>
            <c:numRef>
              <c:f>arroz_s2!$F$2:$F$6</c:f>
              <c:numCache>
                <c:formatCode>_(* #,##0_);_(* \(#,##0\);_(* "-"??_);_(@_)</c:formatCode>
                <c:ptCount val="5"/>
                <c:pt idx="0">
                  <c:v>52488.848379399999</c:v>
                </c:pt>
                <c:pt idx="1">
                  <c:v>321416.89902000001</c:v>
                </c:pt>
                <c:pt idx="2">
                  <c:v>52780.464086699998</c:v>
                </c:pt>
                <c:pt idx="3">
                  <c:v>198798.72188699999</c:v>
                </c:pt>
                <c:pt idx="4">
                  <c:v>14319.677057999999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tx>
            <c:strRef>
              <c:f>'arroz s2'!$E$1</c:f>
              <c:strCache>
                <c:ptCount val="1"/>
                <c:pt idx="0">
                  <c:v>SUM_Area_Ha</c:v>
                </c:pt>
              </c:strCache>
            </c:strRef>
          </c:tx>
          <c:dPt>
            <c:idx val="0"/>
            <c:bubble3D val="0"/>
            <c:spPr>
              <a:solidFill>
                <a:srgbClr val="2666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rgbClr val="38D4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solidFill>
                <a:srgbClr val="E9FFBE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solidFill>
                <a:srgbClr val="E1E1E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solidFill>
                <a:srgbClr val="82828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'arroz s2'!$C$2:$D$6</c:f>
              <c:multiLvlStrCache>
                <c:ptCount val="5"/>
                <c:lvl>
                  <c:pt idx="0">
                    <c:v>A1</c:v>
                  </c:pt>
                  <c:pt idx="1">
                    <c:v>A2</c:v>
                  </c:pt>
                  <c:pt idx="2">
                    <c:v>A3</c:v>
                  </c:pt>
                  <c:pt idx="3">
                    <c:v>N1</c:v>
                  </c:pt>
                  <c:pt idx="4">
                    <c:v>N8</c:v>
                  </c:pt>
                </c:lvl>
                <c:lvl>
                  <c:pt idx="0">
                    <c:v>ALTA</c:v>
                  </c:pt>
                  <c:pt idx="1">
                    <c:v>MEDIA</c:v>
                  </c:pt>
                  <c:pt idx="2">
                    <c:v>BAJA</c:v>
                  </c:pt>
                  <c:pt idx="3">
                    <c:v>NO APTO</c:v>
                  </c:pt>
                  <c:pt idx="4">
                    <c:v>EXCLUSIONES</c:v>
                  </c:pt>
                </c:lvl>
              </c:multiLvlStrCache>
            </c:multiLvlStrRef>
          </c:cat>
          <c:val>
            <c:numRef>
              <c:f>'arroz s2'!$E$2:$E$6</c:f>
              <c:numCache>
                <c:formatCode>_(* #,##0_);_(* \(#,##0\);_(* "-"??_);_(@_)</c:formatCode>
                <c:ptCount val="5"/>
                <c:pt idx="0">
                  <c:v>20511.733447999999</c:v>
                </c:pt>
                <c:pt idx="1">
                  <c:v>115693.31153599999</c:v>
                </c:pt>
                <c:pt idx="2">
                  <c:v>299864.81717499997</c:v>
                </c:pt>
                <c:pt idx="3">
                  <c:v>524495.73642800003</c:v>
                </c:pt>
                <c:pt idx="4">
                  <c:v>175571.43427200001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tx>
            <c:strRef>
              <c:f>comercial_forestal!$F$1</c:f>
              <c:strCache>
                <c:ptCount val="1"/>
                <c:pt idx="0">
                  <c:v>SUM_Area_Ha</c:v>
                </c:pt>
              </c:strCache>
            </c:strRef>
          </c:tx>
          <c:dPt>
            <c:idx val="0"/>
            <c:bubble3D val="0"/>
            <c:spPr>
              <a:solidFill>
                <a:srgbClr val="2666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rgbClr val="38D4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solidFill>
                <a:srgbClr val="E9FFBE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solidFill>
                <a:srgbClr val="E1E1E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solidFill>
                <a:srgbClr val="82828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2"/>
              <c:layout>
                <c:manualLayout>
                  <c:x val="-3.15080927384077E-3"/>
                  <c:y val="2.43747928227561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2.599595363079615E-2"/>
                  <c:y val="1.486405705401240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comercial_forestal!$D$2:$E$6</c:f>
              <c:multiLvlStrCache>
                <c:ptCount val="5"/>
                <c:lvl>
                  <c:pt idx="0">
                    <c:v>A1</c:v>
                  </c:pt>
                  <c:pt idx="1">
                    <c:v>A2</c:v>
                  </c:pt>
                  <c:pt idx="2">
                    <c:v>A3</c:v>
                  </c:pt>
                  <c:pt idx="3">
                    <c:v>N1</c:v>
                  </c:pt>
                  <c:pt idx="4">
                    <c:v>N8</c:v>
                  </c:pt>
                </c:lvl>
                <c:lvl>
                  <c:pt idx="0">
                    <c:v>ALTA</c:v>
                  </c:pt>
                  <c:pt idx="1">
                    <c:v>MEDIA</c:v>
                  </c:pt>
                  <c:pt idx="2">
                    <c:v>BAJA</c:v>
                  </c:pt>
                  <c:pt idx="3">
                    <c:v>NO APTO</c:v>
                  </c:pt>
                  <c:pt idx="4">
                    <c:v>EXCLUSIONES</c:v>
                  </c:pt>
                </c:lvl>
              </c:multiLvlStrCache>
            </c:multiLvlStrRef>
          </c:cat>
          <c:val>
            <c:numRef>
              <c:f>comercial_forestal!$F$2:$F$6</c:f>
              <c:numCache>
                <c:formatCode>_(* #,##0_);_(* \(#,##0\);_(* "-"??_);_(@_)</c:formatCode>
                <c:ptCount val="5"/>
                <c:pt idx="0">
                  <c:v>153792.23636499999</c:v>
                </c:pt>
                <c:pt idx="1">
                  <c:v>88819.690338700006</c:v>
                </c:pt>
                <c:pt idx="2">
                  <c:v>16339.0048224</c:v>
                </c:pt>
                <c:pt idx="3">
                  <c:v>380853.67926399998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tx>
            <c:strRef>
              <c:f>caucho!$F$1</c:f>
              <c:strCache>
                <c:ptCount val="1"/>
                <c:pt idx="0">
                  <c:v>SUM_Area_Ha</c:v>
                </c:pt>
              </c:strCache>
            </c:strRef>
          </c:tx>
          <c:dPt>
            <c:idx val="0"/>
            <c:bubble3D val="0"/>
            <c:spPr>
              <a:solidFill>
                <a:srgbClr val="2666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rgbClr val="38D4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solidFill>
                <a:srgbClr val="E9FFBE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solidFill>
                <a:srgbClr val="E1E1E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solidFill>
                <a:srgbClr val="82828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2"/>
              <c:layout>
                <c:manualLayout>
                  <c:x val="-3.15080927384077E-3"/>
                  <c:y val="2.43747928227561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2.599595363079615E-2"/>
                  <c:y val="1.486405705401240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caucho!$D$2:$E$6</c:f>
              <c:multiLvlStrCache>
                <c:ptCount val="5"/>
                <c:lvl>
                  <c:pt idx="0">
                    <c:v>A1</c:v>
                  </c:pt>
                  <c:pt idx="1">
                    <c:v>A2</c:v>
                  </c:pt>
                  <c:pt idx="2">
                    <c:v>A3</c:v>
                  </c:pt>
                  <c:pt idx="3">
                    <c:v>N1</c:v>
                  </c:pt>
                  <c:pt idx="4">
                    <c:v>N8</c:v>
                  </c:pt>
                </c:lvl>
                <c:lvl>
                  <c:pt idx="0">
                    <c:v>ALTA</c:v>
                  </c:pt>
                  <c:pt idx="1">
                    <c:v>MEDIA</c:v>
                  </c:pt>
                  <c:pt idx="2">
                    <c:v>BAJA</c:v>
                  </c:pt>
                  <c:pt idx="3">
                    <c:v>NO APTO</c:v>
                  </c:pt>
                  <c:pt idx="4">
                    <c:v>EXCLUSIONES</c:v>
                  </c:pt>
                </c:lvl>
              </c:multiLvlStrCache>
            </c:multiLvlStrRef>
          </c:cat>
          <c:val>
            <c:numRef>
              <c:f>caucho!$F$2:$F$6</c:f>
              <c:numCache>
                <c:formatCode>_(* #,##0_);_(* \(#,##0\);_(* "-"??_);_(@_)</c:formatCode>
                <c:ptCount val="5"/>
                <c:pt idx="0">
                  <c:v>99570.958087499996</c:v>
                </c:pt>
                <c:pt idx="1">
                  <c:v>142017.471379</c:v>
                </c:pt>
                <c:pt idx="2">
                  <c:v>48447.216272199999</c:v>
                </c:pt>
                <c:pt idx="3">
                  <c:v>335449.28788900003</c:v>
                </c:pt>
                <c:pt idx="4">
                  <c:v>14319.677013099999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tx>
            <c:strRef>
              <c:f>cacao!$F$1</c:f>
              <c:strCache>
                <c:ptCount val="1"/>
                <c:pt idx="0">
                  <c:v>SUM_Area_Ha</c:v>
                </c:pt>
              </c:strCache>
            </c:strRef>
          </c:tx>
          <c:dPt>
            <c:idx val="0"/>
            <c:bubble3D val="0"/>
            <c:spPr>
              <a:solidFill>
                <a:srgbClr val="2666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rgbClr val="38D4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solidFill>
                <a:srgbClr val="E9FFBE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solidFill>
                <a:srgbClr val="E1E1E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solidFill>
                <a:srgbClr val="82828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2"/>
              <c:layout>
                <c:manualLayout>
                  <c:x val="-3.15080927384077E-3"/>
                  <c:y val="2.43747928227561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2.599595363079615E-2"/>
                  <c:y val="1.486405705401240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cacao!$D$2:$E$6</c:f>
              <c:multiLvlStrCache>
                <c:ptCount val="5"/>
                <c:lvl>
                  <c:pt idx="0">
                    <c:v>A1</c:v>
                  </c:pt>
                  <c:pt idx="1">
                    <c:v>A2</c:v>
                  </c:pt>
                  <c:pt idx="2">
                    <c:v>A3</c:v>
                  </c:pt>
                  <c:pt idx="3">
                    <c:v>N1</c:v>
                  </c:pt>
                  <c:pt idx="4">
                    <c:v>N8</c:v>
                  </c:pt>
                </c:lvl>
                <c:lvl>
                  <c:pt idx="0">
                    <c:v>ALTA</c:v>
                  </c:pt>
                  <c:pt idx="1">
                    <c:v>MEDIA</c:v>
                  </c:pt>
                  <c:pt idx="2">
                    <c:v>BAJA</c:v>
                  </c:pt>
                  <c:pt idx="3">
                    <c:v>NO APTO</c:v>
                  </c:pt>
                  <c:pt idx="4">
                    <c:v>EXCLUSIONES</c:v>
                  </c:pt>
                </c:lvl>
              </c:multiLvlStrCache>
            </c:multiLvlStrRef>
          </c:cat>
          <c:val>
            <c:numRef>
              <c:f>cacao!$F$2:$F$6</c:f>
              <c:numCache>
                <c:formatCode>_(* #,##0_);_(* \(#,##0\);_(* "-"??_);_(@_)</c:formatCode>
                <c:ptCount val="5"/>
                <c:pt idx="0">
                  <c:v>133411.23536399999</c:v>
                </c:pt>
                <c:pt idx="1">
                  <c:v>76037.863028399996</c:v>
                </c:pt>
                <c:pt idx="2">
                  <c:v>20853.993606100001</c:v>
                </c:pt>
                <c:pt idx="3">
                  <c:v>395181.84167200001</c:v>
                </c:pt>
                <c:pt idx="4">
                  <c:v>14319.6770703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tx>
            <c:strRef>
              <c:f>palma!$F$1</c:f>
              <c:strCache>
                <c:ptCount val="1"/>
                <c:pt idx="0">
                  <c:v>SUM_Area_Ha</c:v>
                </c:pt>
              </c:strCache>
            </c:strRef>
          </c:tx>
          <c:dPt>
            <c:idx val="0"/>
            <c:bubble3D val="0"/>
            <c:spPr>
              <a:solidFill>
                <a:srgbClr val="2666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rgbClr val="38D4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solidFill>
                <a:srgbClr val="E9FFBE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solidFill>
                <a:srgbClr val="E1E1E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solidFill>
                <a:srgbClr val="82828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2"/>
              <c:layout>
                <c:manualLayout>
                  <c:x val="-3.15080927384077E-3"/>
                  <c:y val="2.43747928227561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2.599595363079615E-2"/>
                  <c:y val="1.486405705401240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palma!$D$2:$E$6</c:f>
              <c:multiLvlStrCache>
                <c:ptCount val="5"/>
                <c:lvl>
                  <c:pt idx="0">
                    <c:v>A1</c:v>
                  </c:pt>
                  <c:pt idx="1">
                    <c:v>A2</c:v>
                  </c:pt>
                  <c:pt idx="2">
                    <c:v>A3</c:v>
                  </c:pt>
                  <c:pt idx="3">
                    <c:v>N1</c:v>
                  </c:pt>
                  <c:pt idx="4">
                    <c:v>N8</c:v>
                  </c:pt>
                </c:lvl>
                <c:lvl>
                  <c:pt idx="0">
                    <c:v>ALTA</c:v>
                  </c:pt>
                  <c:pt idx="1">
                    <c:v>MEDIA</c:v>
                  </c:pt>
                  <c:pt idx="2">
                    <c:v>BAJA</c:v>
                  </c:pt>
                  <c:pt idx="3">
                    <c:v>NO APTO</c:v>
                  </c:pt>
                  <c:pt idx="4">
                    <c:v>EXCLUSIONES</c:v>
                  </c:pt>
                </c:lvl>
              </c:multiLvlStrCache>
            </c:multiLvlStrRef>
          </c:cat>
          <c:val>
            <c:numRef>
              <c:f>palma!$F$2:$F$6</c:f>
              <c:numCache>
                <c:formatCode>_(* #,##0_);_(* \(#,##0\);_(* "-"??_);_(@_)</c:formatCode>
                <c:ptCount val="5"/>
                <c:pt idx="0">
                  <c:v>51568.653466999996</c:v>
                </c:pt>
                <c:pt idx="1">
                  <c:v>144663.64701099999</c:v>
                </c:pt>
                <c:pt idx="2">
                  <c:v>84130.590876500006</c:v>
                </c:pt>
                <c:pt idx="3">
                  <c:v>345122.042052</c:v>
                </c:pt>
                <c:pt idx="4">
                  <c:v>14319.677027899999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tx>
            <c:strRef>
              <c:f>maiz_s1!$F$1</c:f>
              <c:strCache>
                <c:ptCount val="1"/>
                <c:pt idx="0">
                  <c:v>SUM_Area_Ha</c:v>
                </c:pt>
              </c:strCache>
            </c:strRef>
          </c:tx>
          <c:dPt>
            <c:idx val="0"/>
            <c:bubble3D val="0"/>
            <c:spPr>
              <a:solidFill>
                <a:srgbClr val="2666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rgbClr val="38D4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solidFill>
                <a:srgbClr val="E9FFBE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solidFill>
                <a:srgbClr val="E1E1E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solidFill>
                <a:srgbClr val="82828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2"/>
              <c:layout>
                <c:manualLayout>
                  <c:x val="-3.15080927384077E-3"/>
                  <c:y val="2.43747928227561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2.599595363079615E-2"/>
                  <c:y val="1.486405705401240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maiz_s1!$D$2:$E$6</c:f>
              <c:multiLvlStrCache>
                <c:ptCount val="5"/>
                <c:lvl>
                  <c:pt idx="0">
                    <c:v>A1</c:v>
                  </c:pt>
                  <c:pt idx="1">
                    <c:v>A2</c:v>
                  </c:pt>
                  <c:pt idx="2">
                    <c:v>A3</c:v>
                  </c:pt>
                  <c:pt idx="3">
                    <c:v>N1</c:v>
                  </c:pt>
                  <c:pt idx="4">
                    <c:v>N8</c:v>
                  </c:pt>
                </c:lvl>
                <c:lvl>
                  <c:pt idx="0">
                    <c:v>ALTA</c:v>
                  </c:pt>
                  <c:pt idx="1">
                    <c:v>MEDIA</c:v>
                  </c:pt>
                  <c:pt idx="2">
                    <c:v>BAJA</c:v>
                  </c:pt>
                  <c:pt idx="3">
                    <c:v>NO APTO</c:v>
                  </c:pt>
                  <c:pt idx="4">
                    <c:v>EXCLUSIONES</c:v>
                  </c:pt>
                </c:lvl>
              </c:multiLvlStrCache>
            </c:multiLvlStrRef>
          </c:cat>
          <c:val>
            <c:numRef>
              <c:f>maiz_s1!$F$2:$F$6</c:f>
              <c:numCache>
                <c:formatCode>_(* #,##0_);_(* \(#,##0\);_(* "-"??_);_(@_)</c:formatCode>
                <c:ptCount val="5"/>
                <c:pt idx="0">
                  <c:v>145854.795732</c:v>
                </c:pt>
                <c:pt idx="1">
                  <c:v>116699.31742599999</c:v>
                </c:pt>
                <c:pt idx="2">
                  <c:v>15110.9333116</c:v>
                </c:pt>
                <c:pt idx="3">
                  <c:v>347819.88688000001</c:v>
                </c:pt>
                <c:pt idx="4">
                  <c:v>14319.6770452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tx>
            <c:strRef>
              <c:f>maiz_s2!$F$1</c:f>
              <c:strCache>
                <c:ptCount val="1"/>
                <c:pt idx="0">
                  <c:v>SUM_Area_Ha</c:v>
                </c:pt>
              </c:strCache>
            </c:strRef>
          </c:tx>
          <c:dPt>
            <c:idx val="0"/>
            <c:bubble3D val="0"/>
            <c:spPr>
              <a:solidFill>
                <a:srgbClr val="2666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rgbClr val="38D4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solidFill>
                <a:srgbClr val="E9FFBE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solidFill>
                <a:srgbClr val="E1E1E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solidFill>
                <a:srgbClr val="82828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2"/>
              <c:layout>
                <c:manualLayout>
                  <c:x val="-3.15080927384077E-3"/>
                  <c:y val="2.43747928227561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2.599595363079615E-2"/>
                  <c:y val="1.486405705401240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maiz_s2!$D$2:$E$6</c:f>
              <c:multiLvlStrCache>
                <c:ptCount val="5"/>
                <c:lvl>
                  <c:pt idx="0">
                    <c:v>A1</c:v>
                  </c:pt>
                  <c:pt idx="1">
                    <c:v>A2</c:v>
                  </c:pt>
                  <c:pt idx="2">
                    <c:v>A3</c:v>
                  </c:pt>
                  <c:pt idx="3">
                    <c:v>N1</c:v>
                  </c:pt>
                  <c:pt idx="4">
                    <c:v>N8</c:v>
                  </c:pt>
                </c:lvl>
                <c:lvl>
                  <c:pt idx="0">
                    <c:v>ALTA</c:v>
                  </c:pt>
                  <c:pt idx="1">
                    <c:v>MEDIA</c:v>
                  </c:pt>
                  <c:pt idx="2">
                    <c:v>BAJA</c:v>
                  </c:pt>
                  <c:pt idx="3">
                    <c:v>NO APTO</c:v>
                  </c:pt>
                  <c:pt idx="4">
                    <c:v>EXCLUSIONES</c:v>
                  </c:pt>
                </c:lvl>
              </c:multiLvlStrCache>
            </c:multiLvlStrRef>
          </c:cat>
          <c:val>
            <c:numRef>
              <c:f>maiz_s2!$F$2:$F$6</c:f>
              <c:numCache>
                <c:formatCode>_(* #,##0_);_(* \(#,##0\);_(* "-"??_);_(@_)</c:formatCode>
                <c:ptCount val="5"/>
                <c:pt idx="0">
                  <c:v>153941.29574999999</c:v>
                </c:pt>
                <c:pt idx="1">
                  <c:v>115005.562915</c:v>
                </c:pt>
                <c:pt idx="2">
                  <c:v>9347.7830359899999</c:v>
                </c:pt>
                <c:pt idx="3">
                  <c:v>347190.29178099998</c:v>
                </c:pt>
                <c:pt idx="4">
                  <c:v>14319.6770383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tx>
            <c:strRef>
              <c:f>arroz_s1!$F$1</c:f>
              <c:strCache>
                <c:ptCount val="1"/>
                <c:pt idx="0">
                  <c:v>SUM_Area_Ha</c:v>
                </c:pt>
              </c:strCache>
            </c:strRef>
          </c:tx>
          <c:dPt>
            <c:idx val="0"/>
            <c:bubble3D val="0"/>
            <c:spPr>
              <a:solidFill>
                <a:srgbClr val="2666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rgbClr val="38D4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solidFill>
                <a:srgbClr val="E9FFBE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solidFill>
                <a:srgbClr val="E1E1E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solidFill>
                <a:srgbClr val="82828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layout>
                <c:manualLayout>
                  <c:x val="2.4945216355783464E-2"/>
                  <c:y val="5.8171738433685886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3.2930941902783922E-2"/>
                  <c:y val="-0.1560434153651587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2.599595363079615E-2"/>
                  <c:y val="1.486405705401240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arroz_s1!$D$2:$E$6</c:f>
              <c:multiLvlStrCache>
                <c:ptCount val="5"/>
                <c:lvl>
                  <c:pt idx="0">
                    <c:v>A1</c:v>
                  </c:pt>
                  <c:pt idx="1">
                    <c:v>A2</c:v>
                  </c:pt>
                  <c:pt idx="2">
                    <c:v>A3</c:v>
                  </c:pt>
                  <c:pt idx="3">
                    <c:v>N1</c:v>
                  </c:pt>
                  <c:pt idx="4">
                    <c:v>N8</c:v>
                  </c:pt>
                </c:lvl>
                <c:lvl>
                  <c:pt idx="0">
                    <c:v>ALTA</c:v>
                  </c:pt>
                  <c:pt idx="1">
                    <c:v>MEDIA</c:v>
                  </c:pt>
                  <c:pt idx="2">
                    <c:v>BAJA</c:v>
                  </c:pt>
                  <c:pt idx="3">
                    <c:v>NO APTO</c:v>
                  </c:pt>
                  <c:pt idx="4">
                    <c:v>EXCLUSIONES</c:v>
                  </c:pt>
                </c:lvl>
              </c:multiLvlStrCache>
            </c:multiLvlStrRef>
          </c:cat>
          <c:val>
            <c:numRef>
              <c:f>arroz_s1!$F$2:$F$6</c:f>
              <c:numCache>
                <c:formatCode>_(* #,##0_);_(* \(#,##0\);_(* "-"??_);_(@_)</c:formatCode>
                <c:ptCount val="5"/>
                <c:pt idx="0">
                  <c:v>6039.1885983399998</c:v>
                </c:pt>
                <c:pt idx="1">
                  <c:v>101495.873536</c:v>
                </c:pt>
                <c:pt idx="2">
                  <c:v>212799.12709299999</c:v>
                </c:pt>
                <c:pt idx="3">
                  <c:v>305150.74412699998</c:v>
                </c:pt>
                <c:pt idx="4">
                  <c:v>14319.6770237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260902</xdr:colOff>
      <xdr:row>9</xdr:row>
      <xdr:rowOff>139976</xdr:rowOff>
    </xdr:from>
    <xdr:to>
      <xdr:col>10</xdr:col>
      <xdr:colOff>617054</xdr:colOff>
      <xdr:row>24</xdr:row>
      <xdr:rowOff>25676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260902</xdr:colOff>
      <xdr:row>9</xdr:row>
      <xdr:rowOff>139976</xdr:rowOff>
    </xdr:from>
    <xdr:to>
      <xdr:col>11</xdr:col>
      <xdr:colOff>617054</xdr:colOff>
      <xdr:row>24</xdr:row>
      <xdr:rowOff>25676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260902</xdr:colOff>
      <xdr:row>9</xdr:row>
      <xdr:rowOff>139976</xdr:rowOff>
    </xdr:from>
    <xdr:to>
      <xdr:col>10</xdr:col>
      <xdr:colOff>617054</xdr:colOff>
      <xdr:row>24</xdr:row>
      <xdr:rowOff>25676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260902</xdr:colOff>
      <xdr:row>9</xdr:row>
      <xdr:rowOff>139976</xdr:rowOff>
    </xdr:from>
    <xdr:to>
      <xdr:col>11</xdr:col>
      <xdr:colOff>617054</xdr:colOff>
      <xdr:row>24</xdr:row>
      <xdr:rowOff>25676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260902</xdr:colOff>
      <xdr:row>9</xdr:row>
      <xdr:rowOff>139976</xdr:rowOff>
    </xdr:from>
    <xdr:to>
      <xdr:col>11</xdr:col>
      <xdr:colOff>617054</xdr:colOff>
      <xdr:row>24</xdr:row>
      <xdr:rowOff>25676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260902</xdr:colOff>
      <xdr:row>9</xdr:row>
      <xdr:rowOff>139976</xdr:rowOff>
    </xdr:from>
    <xdr:to>
      <xdr:col>11</xdr:col>
      <xdr:colOff>617054</xdr:colOff>
      <xdr:row>24</xdr:row>
      <xdr:rowOff>25676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260902</xdr:colOff>
      <xdr:row>9</xdr:row>
      <xdr:rowOff>139976</xdr:rowOff>
    </xdr:from>
    <xdr:to>
      <xdr:col>11</xdr:col>
      <xdr:colOff>617054</xdr:colOff>
      <xdr:row>24</xdr:row>
      <xdr:rowOff>25676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260902</xdr:colOff>
      <xdr:row>9</xdr:row>
      <xdr:rowOff>139976</xdr:rowOff>
    </xdr:from>
    <xdr:to>
      <xdr:col>11</xdr:col>
      <xdr:colOff>617054</xdr:colOff>
      <xdr:row>24</xdr:row>
      <xdr:rowOff>25676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260902</xdr:colOff>
      <xdr:row>9</xdr:row>
      <xdr:rowOff>139976</xdr:rowOff>
    </xdr:from>
    <xdr:to>
      <xdr:col>11</xdr:col>
      <xdr:colOff>617054</xdr:colOff>
      <xdr:row>24</xdr:row>
      <xdr:rowOff>25676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260902</xdr:colOff>
      <xdr:row>9</xdr:row>
      <xdr:rowOff>139976</xdr:rowOff>
    </xdr:from>
    <xdr:to>
      <xdr:col>11</xdr:col>
      <xdr:colOff>617054</xdr:colOff>
      <xdr:row>24</xdr:row>
      <xdr:rowOff>25676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ncy Alarcon" refreshedDate="42702.398453240741" createdVersion="5" refreshedVersion="5" minRefreshableVersion="3" recordCount="5">
  <cacheSource type="worksheet">
    <worksheetSource ref="C1:E6" sheet="arroz s1"/>
  </cacheSource>
  <cacheFields count="3">
    <cacheField name="APTITUD" numFmtId="0">
      <sharedItems/>
    </cacheField>
    <cacheField name="APTITUD_CODE" numFmtId="0">
      <sharedItems/>
    </cacheField>
    <cacheField name="SUM_Area_Ha" numFmtId="0">
      <sharedItems containsSemiMixedTypes="0" containsString="0" containsNumber="1" minValue="2019.3331880000001" maxValue="855802.373168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s v="ALTA"/>
    <s v="A1"/>
    <n v="2019.3331880000001"/>
  </r>
  <r>
    <s v="MEDIA"/>
    <s v="A2"/>
    <n v="46361.131309999997"/>
  </r>
  <r>
    <s v="BAJA"/>
    <s v="A3"/>
    <n v="56382.761177"/>
  </r>
  <r>
    <s v="NO APTO"/>
    <s v="N1"/>
    <n v="855802.37316800002"/>
  </r>
  <r>
    <s v="EXCLUSIONES"/>
    <s v="N8"/>
    <n v="175571.434211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5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24">
  <location ref="Q12:S29" firstHeaderRow="1" firstDataRow="1" firstDataCol="0"/>
  <pivotFields count="3">
    <pivotField showAll="0" defaultSubtotal="0"/>
    <pivotField showAll="0" defaultSubtotal="0"/>
    <pivotField showAll="0" defaultSubtota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Tabla dinámica5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24">
  <location ref="R12:T29" firstHeaderRow="1" firstDataRow="1" firstDataCol="0"/>
  <pivotFields count="3">
    <pivotField showAll="0" defaultSubtotal="0"/>
    <pivotField showAll="0" defaultSubtotal="0"/>
    <pivotField showAll="0" defaultSubtota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5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24">
  <location ref="Q12:S29" firstHeaderRow="1" firstDataRow="1" firstDataCol="0"/>
  <pivotFields count="3">
    <pivotField showAll="0" defaultSubtotal="0"/>
    <pivotField showAll="0" defaultSubtotal="0"/>
    <pivotField showAll="0" defaultSubtota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5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24">
  <location ref="R12:T29" firstHeaderRow="1" firstDataRow="1" firstDataCol="0"/>
  <pivotFields count="3">
    <pivotField showAll="0" defaultSubtotal="0"/>
    <pivotField showAll="0" defaultSubtotal="0"/>
    <pivotField showAll="0" defaultSubtota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5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24">
  <location ref="R12:T29" firstHeaderRow="1" firstDataRow="1" firstDataCol="0"/>
  <pivotFields count="3">
    <pivotField showAll="0" defaultSubtotal="0"/>
    <pivotField showAll="0" defaultSubtotal="0"/>
    <pivotField showAll="0" defaultSubtota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5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24">
  <location ref="R12:T29" firstHeaderRow="1" firstDataRow="1" firstDataCol="0"/>
  <pivotFields count="3">
    <pivotField showAll="0" defaultSubtotal="0"/>
    <pivotField showAll="0" defaultSubtotal="0"/>
    <pivotField showAll="0" defaultSubtota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5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24">
  <location ref="R12:T29" firstHeaderRow="1" firstDataRow="1" firstDataCol="0"/>
  <pivotFields count="3">
    <pivotField showAll="0" defaultSubtotal="0"/>
    <pivotField showAll="0" defaultSubtotal="0"/>
    <pivotField showAll="0" defaultSubtota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 dinámica5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24">
  <location ref="R12:T29" firstHeaderRow="1" firstDataRow="1" firstDataCol="0"/>
  <pivotFields count="3">
    <pivotField showAll="0" defaultSubtotal="0"/>
    <pivotField showAll="0" defaultSubtotal="0"/>
    <pivotField showAll="0" defaultSubtota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 dinámica5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24">
  <location ref="R12:T29" firstHeaderRow="1" firstDataRow="1" firstDataCol="0"/>
  <pivotFields count="3">
    <pivotField showAll="0" defaultSubtotal="0"/>
    <pivotField showAll="0" defaultSubtotal="0"/>
    <pivotField showAll="0" defaultSubtota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la dinámica5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24">
  <location ref="R12:T29" firstHeaderRow="1" firstDataRow="1" firstDataCol="0"/>
  <pivotFields count="3">
    <pivotField showAll="0" defaultSubtotal="0"/>
    <pivotField showAll="0" defaultSubtotal="0"/>
    <pivotField showAll="0" defaultSubtota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zoomScale="115" zoomScaleNormal="115" workbookViewId="0">
      <selection activeCell="E2" sqref="E2"/>
    </sheetView>
  </sheetViews>
  <sheetFormatPr baseColWidth="10" defaultRowHeight="15" x14ac:dyDescent="0.25"/>
  <cols>
    <col min="5" max="5" width="13.7109375" bestFit="1" customWidth="1"/>
    <col min="10" max="10" width="17.5703125" customWidth="1"/>
    <col min="11" max="11" width="14" customWidth="1"/>
    <col min="13" max="13" width="17.5703125" customWidth="1"/>
    <col min="14" max="14" width="14" customWidth="1"/>
    <col min="15" max="15" width="8.140625" customWidth="1"/>
    <col min="17" max="17" width="17.5703125" customWidth="1"/>
    <col min="18" max="18" width="14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21" x14ac:dyDescent="0.25">
      <c r="A2">
        <v>1</v>
      </c>
      <c r="B2" t="s">
        <v>5</v>
      </c>
      <c r="C2" t="s">
        <v>6</v>
      </c>
      <c r="D2" t="s">
        <v>7</v>
      </c>
      <c r="E2" s="16">
        <v>2019.3331880000001</v>
      </c>
    </row>
    <row r="3" spans="1:21" x14ac:dyDescent="0.25">
      <c r="A3">
        <v>4</v>
      </c>
      <c r="B3" t="s">
        <v>5</v>
      </c>
      <c r="C3" t="s">
        <v>12</v>
      </c>
      <c r="D3" t="s">
        <v>13</v>
      </c>
      <c r="E3" s="16">
        <v>46361.131309999997</v>
      </c>
    </row>
    <row r="4" spans="1:21" ht="16.5" x14ac:dyDescent="0.3">
      <c r="A4">
        <v>2</v>
      </c>
      <c r="B4" t="s">
        <v>5</v>
      </c>
      <c r="C4" t="s">
        <v>8</v>
      </c>
      <c r="D4" t="s">
        <v>9</v>
      </c>
      <c r="E4" s="16">
        <v>56382.761177</v>
      </c>
      <c r="J4" s="1"/>
      <c r="K4" s="6"/>
      <c r="M4" s="1"/>
      <c r="N4" s="5"/>
      <c r="Q4" s="2"/>
      <c r="R4" s="3"/>
      <c r="S4" s="4"/>
      <c r="U4" s="2"/>
    </row>
    <row r="5" spans="1:21" ht="16.5" x14ac:dyDescent="0.3">
      <c r="A5">
        <v>5</v>
      </c>
      <c r="B5" t="s">
        <v>5</v>
      </c>
      <c r="C5" t="s">
        <v>14</v>
      </c>
      <c r="D5" t="s">
        <v>15</v>
      </c>
      <c r="E5" s="16">
        <v>855802.37316800002</v>
      </c>
      <c r="J5" s="1"/>
      <c r="K5" s="6"/>
      <c r="M5" s="1"/>
      <c r="N5" s="5"/>
      <c r="Q5" s="2"/>
      <c r="R5" s="3"/>
      <c r="S5" s="4"/>
    </row>
    <row r="6" spans="1:21" ht="16.5" x14ac:dyDescent="0.3">
      <c r="A6">
        <v>3</v>
      </c>
      <c r="B6" t="s">
        <v>5</v>
      </c>
      <c r="C6" t="s">
        <v>10</v>
      </c>
      <c r="D6" t="s">
        <v>11</v>
      </c>
      <c r="E6" s="16">
        <v>175571.43421199999</v>
      </c>
      <c r="J6" s="1"/>
      <c r="K6" s="6"/>
      <c r="M6" s="1"/>
      <c r="N6" s="5"/>
      <c r="Q6" s="2"/>
      <c r="R6" s="3"/>
      <c r="S6" s="4"/>
    </row>
    <row r="7" spans="1:21" ht="16.5" x14ac:dyDescent="0.3">
      <c r="E7" s="6">
        <f>SUM(E2:E6)</f>
        <v>1136137.033055</v>
      </c>
      <c r="J7" s="1"/>
      <c r="K7" s="6"/>
      <c r="M7" s="1"/>
      <c r="N7" s="5"/>
      <c r="Q7" s="2"/>
      <c r="R7" s="3"/>
      <c r="S7" s="4"/>
    </row>
    <row r="8" spans="1:21" ht="16.5" x14ac:dyDescent="0.3">
      <c r="J8" s="1"/>
      <c r="K8" s="6"/>
      <c r="M8" s="1"/>
      <c r="N8" s="5"/>
      <c r="Q8" s="2"/>
      <c r="R8" s="3"/>
      <c r="S8" s="4"/>
    </row>
    <row r="9" spans="1:21" x14ac:dyDescent="0.25">
      <c r="J9" s="1"/>
      <c r="K9" s="6"/>
      <c r="M9" s="1"/>
      <c r="N9" s="5"/>
    </row>
    <row r="10" spans="1:21" x14ac:dyDescent="0.25">
      <c r="K10" s="6"/>
    </row>
    <row r="12" spans="1:21" x14ac:dyDescent="0.25">
      <c r="Q12" s="7"/>
      <c r="R12" s="8"/>
      <c r="S12" s="9"/>
    </row>
    <row r="13" spans="1:21" x14ac:dyDescent="0.25">
      <c r="Q13" s="10"/>
      <c r="R13" s="11"/>
      <c r="S13" s="12"/>
    </row>
    <row r="14" spans="1:21" x14ac:dyDescent="0.25">
      <c r="Q14" s="10"/>
      <c r="R14" s="11"/>
      <c r="S14" s="12"/>
    </row>
    <row r="15" spans="1:21" x14ac:dyDescent="0.25">
      <c r="Q15" s="10"/>
      <c r="R15" s="11"/>
      <c r="S15" s="12"/>
    </row>
    <row r="16" spans="1:21" x14ac:dyDescent="0.25">
      <c r="Q16" s="10"/>
      <c r="R16" s="11"/>
      <c r="S16" s="12"/>
    </row>
    <row r="17" spans="17:19" x14ac:dyDescent="0.25">
      <c r="Q17" s="10"/>
      <c r="R17" s="11"/>
      <c r="S17" s="12"/>
    </row>
    <row r="18" spans="17:19" x14ac:dyDescent="0.25">
      <c r="Q18" s="10"/>
      <c r="R18" s="11"/>
      <c r="S18" s="12"/>
    </row>
    <row r="19" spans="17:19" x14ac:dyDescent="0.25">
      <c r="Q19" s="10"/>
      <c r="R19" s="11"/>
      <c r="S19" s="12"/>
    </row>
    <row r="20" spans="17:19" x14ac:dyDescent="0.25">
      <c r="Q20" s="10"/>
      <c r="R20" s="11"/>
      <c r="S20" s="12"/>
    </row>
    <row r="21" spans="17:19" x14ac:dyDescent="0.25">
      <c r="Q21" s="10"/>
      <c r="R21" s="11"/>
      <c r="S21" s="12"/>
    </row>
    <row r="22" spans="17:19" x14ac:dyDescent="0.25">
      <c r="Q22" s="10"/>
      <c r="R22" s="11"/>
      <c r="S22" s="12"/>
    </row>
    <row r="23" spans="17:19" x14ac:dyDescent="0.25">
      <c r="Q23" s="10"/>
      <c r="R23" s="11"/>
      <c r="S23" s="12"/>
    </row>
    <row r="24" spans="17:19" x14ac:dyDescent="0.25">
      <c r="Q24" s="10"/>
      <c r="R24" s="11"/>
      <c r="S24" s="12"/>
    </row>
    <row r="25" spans="17:19" x14ac:dyDescent="0.25">
      <c r="Q25" s="10"/>
      <c r="R25" s="11"/>
      <c r="S25" s="12"/>
    </row>
    <row r="26" spans="17:19" x14ac:dyDescent="0.25">
      <c r="Q26" s="10"/>
      <c r="R26" s="11"/>
      <c r="S26" s="12"/>
    </row>
    <row r="27" spans="17:19" x14ac:dyDescent="0.25">
      <c r="Q27" s="10"/>
      <c r="R27" s="11"/>
      <c r="S27" s="12"/>
    </row>
    <row r="28" spans="17:19" x14ac:dyDescent="0.25">
      <c r="Q28" s="10"/>
      <c r="R28" s="11"/>
      <c r="S28" s="12"/>
    </row>
    <row r="29" spans="17:19" x14ac:dyDescent="0.25">
      <c r="Q29" s="13"/>
      <c r="R29" s="14"/>
      <c r="S29" s="15"/>
    </row>
  </sheetData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tabSelected="1" zoomScaleNormal="100" workbookViewId="0">
      <selection activeCell="G2" sqref="G2:G6"/>
    </sheetView>
  </sheetViews>
  <sheetFormatPr baseColWidth="10" defaultRowHeight="15" x14ac:dyDescent="0.25"/>
  <cols>
    <col min="4" max="4" width="12.85546875" bestFit="1" customWidth="1"/>
    <col min="6" max="6" width="13.7109375" bestFit="1" customWidth="1"/>
    <col min="11" max="11" width="17.5703125" customWidth="1"/>
    <col min="12" max="12" width="14" customWidth="1"/>
    <col min="14" max="14" width="17.5703125" customWidth="1"/>
    <col min="15" max="15" width="14" customWidth="1"/>
    <col min="16" max="16" width="8.140625" customWidth="1"/>
    <col min="18" max="18" width="17.5703125" customWidth="1"/>
    <col min="19" max="19" width="14" customWidth="1"/>
  </cols>
  <sheetData>
    <row r="1" spans="1:22" x14ac:dyDescent="0.25">
      <c r="A1" t="s">
        <v>16</v>
      </c>
      <c r="B1" t="s">
        <v>1</v>
      </c>
      <c r="D1" t="s">
        <v>2</v>
      </c>
      <c r="E1" t="s">
        <v>3</v>
      </c>
      <c r="F1" t="s">
        <v>4</v>
      </c>
      <c r="G1" t="s">
        <v>17</v>
      </c>
    </row>
    <row r="2" spans="1:22" ht="15.75" x14ac:dyDescent="0.25">
      <c r="A2">
        <v>1</v>
      </c>
      <c r="B2" t="s">
        <v>5</v>
      </c>
      <c r="C2" s="18"/>
      <c r="D2" t="s">
        <v>6</v>
      </c>
      <c r="E2" t="s">
        <v>7</v>
      </c>
      <c r="F2" s="16">
        <v>52488.848379399999</v>
      </c>
      <c r="G2" s="6">
        <f>(F2*100)/$F$7</f>
        <v>8.203887174872504</v>
      </c>
      <c r="H2" s="6"/>
    </row>
    <row r="3" spans="1:22" ht="15.75" x14ac:dyDescent="0.25">
      <c r="A3">
        <v>2</v>
      </c>
      <c r="B3" t="s">
        <v>5</v>
      </c>
      <c r="C3" s="19"/>
      <c r="D3" t="s">
        <v>12</v>
      </c>
      <c r="E3" t="s">
        <v>13</v>
      </c>
      <c r="F3" s="16">
        <v>321416.89902000001</v>
      </c>
      <c r="G3" s="6">
        <f t="shared" ref="G3:G6" si="0">(F3*100)/$F$7</f>
        <v>50.236727553968308</v>
      </c>
      <c r="H3" s="6"/>
    </row>
    <row r="4" spans="1:22" ht="16.5" x14ac:dyDescent="0.3">
      <c r="A4">
        <v>3</v>
      </c>
      <c r="B4" t="s">
        <v>5</v>
      </c>
      <c r="C4" s="20"/>
      <c r="D4" t="s">
        <v>8</v>
      </c>
      <c r="E4" t="s">
        <v>9</v>
      </c>
      <c r="F4" s="16">
        <v>52780.464086699998</v>
      </c>
      <c r="G4" s="6">
        <f t="shared" si="0"/>
        <v>8.249466044193797</v>
      </c>
      <c r="H4" s="6"/>
      <c r="K4" s="1"/>
      <c r="L4" s="6"/>
      <c r="N4" s="1"/>
      <c r="O4" s="5"/>
      <c r="R4" s="2"/>
      <c r="S4" s="3"/>
      <c r="T4" s="4"/>
      <c r="V4" s="2"/>
    </row>
    <row r="5" spans="1:22" ht="16.5" x14ac:dyDescent="0.3">
      <c r="A5">
        <v>4</v>
      </c>
      <c r="B5" t="s">
        <v>5</v>
      </c>
      <c r="C5" s="21"/>
      <c r="D5" t="s">
        <v>14</v>
      </c>
      <c r="E5" t="s">
        <v>15</v>
      </c>
      <c r="F5" s="16">
        <v>198798.72188699999</v>
      </c>
      <c r="G5" s="6">
        <f t="shared" si="0"/>
        <v>31.071786393200497</v>
      </c>
      <c r="H5" s="6"/>
      <c r="K5" s="1"/>
      <c r="L5" s="6"/>
      <c r="N5" s="1"/>
      <c r="O5" s="5"/>
      <c r="R5" s="2"/>
      <c r="S5" s="3"/>
      <c r="T5" s="4"/>
    </row>
    <row r="6" spans="1:22" ht="23.25" x14ac:dyDescent="0.3">
      <c r="A6">
        <v>5</v>
      </c>
      <c r="B6" t="s">
        <v>5</v>
      </c>
      <c r="C6" s="22"/>
      <c r="D6" t="s">
        <v>10</v>
      </c>
      <c r="E6" t="s">
        <v>11</v>
      </c>
      <c r="F6" s="16">
        <v>14319.677057999999</v>
      </c>
      <c r="G6" s="6">
        <f t="shared" si="0"/>
        <v>2.2381328337648907</v>
      </c>
      <c r="H6" s="6"/>
      <c r="K6" s="1"/>
      <c r="L6" s="6"/>
      <c r="N6" s="1"/>
      <c r="O6" s="5"/>
      <c r="R6" s="2"/>
      <c r="S6" s="3"/>
      <c r="T6" s="4"/>
    </row>
    <row r="7" spans="1:22" ht="16.5" x14ac:dyDescent="0.3">
      <c r="F7" s="6">
        <f>SUM(F2:F6)</f>
        <v>639804.61043110001</v>
      </c>
      <c r="G7" s="17">
        <f>SUM(G2:G6)</f>
        <v>100</v>
      </c>
      <c r="H7" s="6"/>
      <c r="K7" s="1"/>
      <c r="L7" s="6"/>
      <c r="N7" s="1"/>
      <c r="O7" s="5"/>
      <c r="R7" s="2"/>
      <c r="S7" s="3"/>
      <c r="T7" s="4"/>
    </row>
    <row r="8" spans="1:22" ht="16.5" x14ac:dyDescent="0.3">
      <c r="F8" s="16"/>
      <c r="K8" s="1"/>
      <c r="L8" s="6"/>
      <c r="N8" s="1"/>
      <c r="O8" s="5"/>
      <c r="R8" s="2"/>
      <c r="S8" s="3"/>
      <c r="T8" s="4"/>
    </row>
    <row r="9" spans="1:22" x14ac:dyDescent="0.25">
      <c r="D9" t="s">
        <v>18</v>
      </c>
      <c r="E9" s="6">
        <f>SUM(F2:F4)</f>
        <v>426686.21148609999</v>
      </c>
      <c r="K9" s="1"/>
      <c r="L9" s="6"/>
      <c r="N9" s="1"/>
      <c r="O9" s="5"/>
    </row>
    <row r="10" spans="1:22" x14ac:dyDescent="0.25">
      <c r="L10" s="6"/>
    </row>
    <row r="12" spans="1:22" x14ac:dyDescent="0.25">
      <c r="R12" s="7"/>
      <c r="S12" s="8"/>
      <c r="T12" s="9"/>
    </row>
    <row r="13" spans="1:22" x14ac:dyDescent="0.25">
      <c r="R13" s="10"/>
      <c r="S13" s="11"/>
      <c r="T13" s="12"/>
    </row>
    <row r="14" spans="1:22" ht="15.75" x14ac:dyDescent="0.25">
      <c r="B14" s="18"/>
      <c r="C14" t="s">
        <v>6</v>
      </c>
      <c r="D14" t="s">
        <v>7</v>
      </c>
      <c r="E14" s="16"/>
      <c r="F14" s="17"/>
      <c r="R14" s="10"/>
      <c r="S14" s="11"/>
      <c r="T14" s="12"/>
    </row>
    <row r="15" spans="1:22" ht="15.75" x14ac:dyDescent="0.25">
      <c r="B15" s="19"/>
      <c r="C15" t="s">
        <v>12</v>
      </c>
      <c r="D15" t="s">
        <v>13</v>
      </c>
      <c r="E15" s="16"/>
      <c r="F15" s="17"/>
      <c r="R15" s="10"/>
      <c r="S15" s="11"/>
      <c r="T15" s="12"/>
    </row>
    <row r="16" spans="1:22" ht="15.75" x14ac:dyDescent="0.25">
      <c r="B16" s="20"/>
      <c r="C16" t="s">
        <v>8</v>
      </c>
      <c r="D16" t="s">
        <v>9</v>
      </c>
      <c r="E16" s="16"/>
      <c r="F16" s="17"/>
      <c r="R16" s="10"/>
      <c r="S16" s="11"/>
      <c r="T16" s="12"/>
    </row>
    <row r="17" spans="2:20" ht="15.75" x14ac:dyDescent="0.25">
      <c r="B17" s="21"/>
      <c r="C17" t="s">
        <v>14</v>
      </c>
      <c r="D17" t="s">
        <v>15</v>
      </c>
      <c r="E17" s="16"/>
      <c r="F17" s="17"/>
      <c r="R17" s="10"/>
      <c r="S17" s="11"/>
      <c r="T17" s="12"/>
    </row>
    <row r="18" spans="2:20" ht="23.25" x14ac:dyDescent="0.25">
      <c r="B18" s="22"/>
      <c r="C18" t="s">
        <v>10</v>
      </c>
      <c r="D18" t="s">
        <v>11</v>
      </c>
      <c r="E18" s="16"/>
      <c r="F18" s="17"/>
      <c r="R18" s="10"/>
      <c r="S18" s="11"/>
      <c r="T18" s="12"/>
    </row>
    <row r="19" spans="2:20" x14ac:dyDescent="0.25">
      <c r="R19" s="10"/>
      <c r="S19" s="11"/>
      <c r="T19" s="12"/>
    </row>
    <row r="20" spans="2:20" x14ac:dyDescent="0.25">
      <c r="R20" s="10"/>
      <c r="S20" s="11"/>
      <c r="T20" s="12"/>
    </row>
    <row r="21" spans="2:20" x14ac:dyDescent="0.25">
      <c r="R21" s="10"/>
      <c r="S21" s="11"/>
      <c r="T21" s="12"/>
    </row>
    <row r="22" spans="2:20" x14ac:dyDescent="0.25">
      <c r="R22" s="10"/>
      <c r="S22" s="11"/>
      <c r="T22" s="12"/>
    </row>
    <row r="23" spans="2:20" x14ac:dyDescent="0.25">
      <c r="R23" s="10"/>
      <c r="S23" s="11"/>
      <c r="T23" s="12"/>
    </row>
    <row r="24" spans="2:20" x14ac:dyDescent="0.25">
      <c r="R24" s="10"/>
      <c r="S24" s="11"/>
      <c r="T24" s="12"/>
    </row>
    <row r="25" spans="2:20" x14ac:dyDescent="0.25">
      <c r="R25" s="10"/>
      <c r="S25" s="11"/>
      <c r="T25" s="12"/>
    </row>
    <row r="26" spans="2:20" x14ac:dyDescent="0.25">
      <c r="R26" s="10"/>
      <c r="S26" s="11"/>
      <c r="T26" s="12"/>
    </row>
    <row r="27" spans="2:20" x14ac:dyDescent="0.25">
      <c r="R27" s="10"/>
      <c r="S27" s="11"/>
      <c r="T27" s="12"/>
    </row>
    <row r="28" spans="2:20" x14ac:dyDescent="0.25">
      <c r="R28" s="10"/>
      <c r="S28" s="11"/>
      <c r="T28" s="12"/>
    </row>
    <row r="29" spans="2:20" x14ac:dyDescent="0.25">
      <c r="R29" s="13"/>
      <c r="S29" s="14"/>
      <c r="T29" s="15"/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zoomScale="115" zoomScaleNormal="115" workbookViewId="0">
      <selection activeCell="F7" sqref="F7"/>
    </sheetView>
  </sheetViews>
  <sheetFormatPr baseColWidth="10" defaultRowHeight="15" x14ac:dyDescent="0.25"/>
  <cols>
    <col min="5" max="5" width="13.7109375" bestFit="1" customWidth="1"/>
    <col min="10" max="10" width="17.5703125" customWidth="1"/>
    <col min="11" max="11" width="14" customWidth="1"/>
    <col min="13" max="13" width="17.5703125" customWidth="1"/>
    <col min="14" max="14" width="14" customWidth="1"/>
    <col min="15" max="15" width="8.140625" customWidth="1"/>
    <col min="17" max="17" width="17.5703125" customWidth="1"/>
    <col min="18" max="18" width="14" customWidth="1"/>
  </cols>
  <sheetData>
    <row r="1" spans="1:21" x14ac:dyDescent="0.25">
      <c r="A1" t="s">
        <v>16</v>
      </c>
      <c r="B1" t="s">
        <v>1</v>
      </c>
      <c r="C1" t="s">
        <v>2</v>
      </c>
      <c r="D1" t="s">
        <v>3</v>
      </c>
      <c r="E1" t="s">
        <v>4</v>
      </c>
    </row>
    <row r="2" spans="1:21" x14ac:dyDescent="0.25">
      <c r="A2">
        <v>1</v>
      </c>
      <c r="B2" t="s">
        <v>5</v>
      </c>
      <c r="C2" t="s">
        <v>6</v>
      </c>
      <c r="D2" t="s">
        <v>7</v>
      </c>
      <c r="E2" s="16">
        <v>20511.733447999999</v>
      </c>
    </row>
    <row r="3" spans="1:21" x14ac:dyDescent="0.25">
      <c r="A3">
        <v>2</v>
      </c>
      <c r="B3" t="s">
        <v>5</v>
      </c>
      <c r="C3" t="s">
        <v>12</v>
      </c>
      <c r="D3" t="s">
        <v>13</v>
      </c>
      <c r="E3" s="16">
        <v>115693.31153599999</v>
      </c>
    </row>
    <row r="4" spans="1:21" ht="16.5" x14ac:dyDescent="0.3">
      <c r="A4">
        <v>3</v>
      </c>
      <c r="B4" t="s">
        <v>5</v>
      </c>
      <c r="C4" t="s">
        <v>8</v>
      </c>
      <c r="D4" t="s">
        <v>9</v>
      </c>
      <c r="E4" s="16">
        <v>299864.81717499997</v>
      </c>
      <c r="J4" s="1"/>
      <c r="K4" s="6"/>
      <c r="M4" s="1"/>
      <c r="N4" s="5"/>
      <c r="Q4" s="2"/>
      <c r="R4" s="3"/>
      <c r="S4" s="4"/>
      <c r="U4" s="2"/>
    </row>
    <row r="5" spans="1:21" ht="16.5" x14ac:dyDescent="0.3">
      <c r="A5">
        <v>4</v>
      </c>
      <c r="B5" t="s">
        <v>5</v>
      </c>
      <c r="C5" t="s">
        <v>14</v>
      </c>
      <c r="D5" t="s">
        <v>15</v>
      </c>
      <c r="E5" s="16">
        <v>524495.73642800003</v>
      </c>
      <c r="J5" s="1"/>
      <c r="K5" s="6"/>
      <c r="M5" s="1"/>
      <c r="N5" s="5"/>
      <c r="Q5" s="2"/>
      <c r="R5" s="3"/>
      <c r="S5" s="4"/>
    </row>
    <row r="6" spans="1:21" ht="16.5" x14ac:dyDescent="0.3">
      <c r="A6">
        <v>5</v>
      </c>
      <c r="B6" t="s">
        <v>5</v>
      </c>
      <c r="C6" t="s">
        <v>10</v>
      </c>
      <c r="D6" t="s">
        <v>11</v>
      </c>
      <c r="E6" s="16">
        <v>175571.43427200001</v>
      </c>
      <c r="J6" s="1"/>
      <c r="K6" s="6"/>
      <c r="M6" s="1"/>
      <c r="N6" s="5"/>
      <c r="Q6" s="2"/>
      <c r="R6" s="3"/>
      <c r="S6" s="4"/>
    </row>
    <row r="7" spans="1:21" ht="16.5" x14ac:dyDescent="0.3">
      <c r="E7" s="6">
        <f>SUM(E2:E6)</f>
        <v>1136137.0328590001</v>
      </c>
      <c r="H7">
        <f>4+5+75+16</f>
        <v>100</v>
      </c>
      <c r="J7" s="1"/>
      <c r="K7" s="6"/>
      <c r="M7" s="1"/>
      <c r="N7" s="5"/>
      <c r="Q7" s="2"/>
      <c r="R7" s="3"/>
      <c r="S7" s="4"/>
    </row>
    <row r="8" spans="1:21" ht="16.5" x14ac:dyDescent="0.3">
      <c r="E8" s="16"/>
      <c r="J8" s="1"/>
      <c r="K8" s="6"/>
      <c r="M8" s="1"/>
      <c r="N8" s="5"/>
      <c r="Q8" s="2"/>
      <c r="R8" s="3"/>
      <c r="S8" s="4"/>
    </row>
    <row r="9" spans="1:21" x14ac:dyDescent="0.25">
      <c r="J9" s="1"/>
      <c r="K9" s="6"/>
      <c r="M9" s="1"/>
      <c r="N9" s="5"/>
    </row>
    <row r="10" spans="1:21" x14ac:dyDescent="0.25">
      <c r="K10" s="6"/>
    </row>
    <row r="12" spans="1:21" x14ac:dyDescent="0.25">
      <c r="Q12" s="7"/>
      <c r="R12" s="8"/>
      <c r="S12" s="9"/>
    </row>
    <row r="13" spans="1:21" x14ac:dyDescent="0.25">
      <c r="Q13" s="10"/>
      <c r="R13" s="11"/>
      <c r="S13" s="12"/>
    </row>
    <row r="14" spans="1:21" x14ac:dyDescent="0.25">
      <c r="Q14" s="10"/>
      <c r="R14" s="11"/>
      <c r="S14" s="12"/>
    </row>
    <row r="15" spans="1:21" x14ac:dyDescent="0.25">
      <c r="Q15" s="10"/>
      <c r="R15" s="11"/>
      <c r="S15" s="12"/>
    </row>
    <row r="16" spans="1:21" x14ac:dyDescent="0.25">
      <c r="Q16" s="10"/>
      <c r="R16" s="11"/>
      <c r="S16" s="12"/>
    </row>
    <row r="17" spans="17:19" x14ac:dyDescent="0.25">
      <c r="Q17" s="10"/>
      <c r="R17" s="11"/>
      <c r="S17" s="12"/>
    </row>
    <row r="18" spans="17:19" x14ac:dyDescent="0.25">
      <c r="Q18" s="10"/>
      <c r="R18" s="11"/>
      <c r="S18" s="12"/>
    </row>
    <row r="19" spans="17:19" x14ac:dyDescent="0.25">
      <c r="Q19" s="10"/>
      <c r="R19" s="11"/>
      <c r="S19" s="12"/>
    </row>
    <row r="20" spans="17:19" x14ac:dyDescent="0.25">
      <c r="Q20" s="10"/>
      <c r="R20" s="11"/>
      <c r="S20" s="12"/>
    </row>
    <row r="21" spans="17:19" x14ac:dyDescent="0.25">
      <c r="Q21" s="10"/>
      <c r="R21" s="11"/>
      <c r="S21" s="12"/>
    </row>
    <row r="22" spans="17:19" x14ac:dyDescent="0.25">
      <c r="Q22" s="10"/>
      <c r="R22" s="11"/>
      <c r="S22" s="12"/>
    </row>
    <row r="23" spans="17:19" x14ac:dyDescent="0.25">
      <c r="Q23" s="10"/>
      <c r="R23" s="11"/>
      <c r="S23" s="12"/>
    </row>
    <row r="24" spans="17:19" x14ac:dyDescent="0.25">
      <c r="Q24" s="10"/>
      <c r="R24" s="11"/>
      <c r="S24" s="12"/>
    </row>
    <row r="25" spans="17:19" x14ac:dyDescent="0.25">
      <c r="Q25" s="10"/>
      <c r="R25" s="11"/>
      <c r="S25" s="12"/>
    </row>
    <row r="26" spans="17:19" x14ac:dyDescent="0.25">
      <c r="Q26" s="10"/>
      <c r="R26" s="11"/>
      <c r="S26" s="12"/>
    </row>
    <row r="27" spans="17:19" x14ac:dyDescent="0.25">
      <c r="Q27" s="10"/>
      <c r="R27" s="11"/>
      <c r="S27" s="12"/>
    </row>
    <row r="28" spans="17:19" x14ac:dyDescent="0.25">
      <c r="Q28" s="10"/>
      <c r="R28" s="11"/>
      <c r="S28" s="12"/>
    </row>
    <row r="29" spans="17:19" x14ac:dyDescent="0.25">
      <c r="Q29" s="13"/>
      <c r="R29" s="14"/>
      <c r="S29" s="15"/>
    </row>
  </sheetData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zoomScaleNormal="100" workbookViewId="0">
      <selection activeCell="D13" sqref="D13"/>
    </sheetView>
  </sheetViews>
  <sheetFormatPr baseColWidth="10" defaultRowHeight="15" x14ac:dyDescent="0.25"/>
  <cols>
    <col min="4" max="4" width="12.85546875" bestFit="1" customWidth="1"/>
    <col min="6" max="6" width="13.7109375" bestFit="1" customWidth="1"/>
    <col min="11" max="11" width="17.5703125" customWidth="1"/>
    <col min="12" max="12" width="14" customWidth="1"/>
    <col min="14" max="14" width="17.5703125" customWidth="1"/>
    <col min="15" max="15" width="14" customWidth="1"/>
    <col min="16" max="16" width="8.140625" customWidth="1"/>
    <col min="18" max="18" width="17.5703125" customWidth="1"/>
    <col min="19" max="19" width="14" customWidth="1"/>
  </cols>
  <sheetData>
    <row r="1" spans="1:22" x14ac:dyDescent="0.25">
      <c r="A1" t="s">
        <v>16</v>
      </c>
      <c r="B1" t="s">
        <v>1</v>
      </c>
      <c r="D1" t="s">
        <v>2</v>
      </c>
      <c r="E1" t="s">
        <v>3</v>
      </c>
      <c r="F1" t="s">
        <v>4</v>
      </c>
      <c r="G1" t="s">
        <v>17</v>
      </c>
    </row>
    <row r="2" spans="1:22" ht="15.75" x14ac:dyDescent="0.25">
      <c r="A2">
        <v>1</v>
      </c>
      <c r="B2" t="s">
        <v>5</v>
      </c>
      <c r="C2" s="18"/>
      <c r="D2" t="s">
        <v>6</v>
      </c>
      <c r="E2" t="s">
        <v>7</v>
      </c>
      <c r="F2" s="16">
        <v>153792.23636499999</v>
      </c>
      <c r="G2" s="17">
        <f>(F2/SUM($F$2:$F$5))*100</f>
        <v>24.037375437960769</v>
      </c>
    </row>
    <row r="3" spans="1:22" ht="15.75" x14ac:dyDescent="0.25">
      <c r="A3">
        <v>2</v>
      </c>
      <c r="B3" t="s">
        <v>5</v>
      </c>
      <c r="C3" s="19"/>
      <c r="D3" t="s">
        <v>12</v>
      </c>
      <c r="E3" t="s">
        <v>13</v>
      </c>
      <c r="F3" s="16">
        <v>88819.690338700006</v>
      </c>
      <c r="G3" s="17">
        <f t="shared" ref="G3:G6" si="0">(F3/SUM($F$2:$F$5))*100</f>
        <v>13.882314825617753</v>
      </c>
    </row>
    <row r="4" spans="1:22" ht="16.5" x14ac:dyDescent="0.3">
      <c r="A4">
        <v>3</v>
      </c>
      <c r="B4" t="s">
        <v>5</v>
      </c>
      <c r="C4" s="20"/>
      <c r="D4" t="s">
        <v>8</v>
      </c>
      <c r="E4" t="s">
        <v>9</v>
      </c>
      <c r="F4" s="16">
        <v>16339.0048224</v>
      </c>
      <c r="G4" s="17">
        <f t="shared" si="0"/>
        <v>2.5537491519829514</v>
      </c>
      <c r="K4" s="1"/>
      <c r="L4" s="6"/>
      <c r="N4" s="1"/>
      <c r="O4" s="5"/>
      <c r="R4" s="2"/>
      <c r="S4" s="3"/>
      <c r="T4" s="4"/>
      <c r="V4" s="2"/>
    </row>
    <row r="5" spans="1:22" ht="16.5" x14ac:dyDescent="0.3">
      <c r="A5">
        <v>4</v>
      </c>
      <c r="B5" t="s">
        <v>5</v>
      </c>
      <c r="C5" s="21"/>
      <c r="D5" t="s">
        <v>14</v>
      </c>
      <c r="E5" t="s">
        <v>15</v>
      </c>
      <c r="F5" s="16">
        <v>380853.67926399998</v>
      </c>
      <c r="G5" s="17">
        <f t="shared" si="0"/>
        <v>59.526560584438528</v>
      </c>
      <c r="K5" s="1"/>
      <c r="L5" s="6"/>
      <c r="N5" s="1"/>
      <c r="O5" s="5"/>
      <c r="R5" s="2"/>
      <c r="S5" s="3"/>
      <c r="T5" s="4"/>
    </row>
    <row r="6" spans="1:22" ht="23.25" x14ac:dyDescent="0.3">
      <c r="A6">
        <v>5</v>
      </c>
      <c r="B6" t="s">
        <v>5</v>
      </c>
      <c r="C6" s="22"/>
      <c r="D6" t="s">
        <v>10</v>
      </c>
      <c r="E6" t="s">
        <v>11</v>
      </c>
      <c r="F6" s="16">
        <v>0</v>
      </c>
      <c r="G6" s="17">
        <f t="shared" si="0"/>
        <v>0</v>
      </c>
      <c r="K6" s="1"/>
      <c r="L6" s="6"/>
      <c r="N6" s="1"/>
      <c r="O6" s="5"/>
      <c r="R6" s="2"/>
      <c r="S6" s="3"/>
      <c r="T6" s="4"/>
    </row>
    <row r="7" spans="1:22" ht="16.5" x14ac:dyDescent="0.3">
      <c r="F7" s="6">
        <f>SUM(F2:F4)</f>
        <v>258950.93152609997</v>
      </c>
      <c r="I7">
        <f>4+5+75+16</f>
        <v>100</v>
      </c>
      <c r="K7" s="1"/>
      <c r="L7" s="6"/>
      <c r="N7" s="1"/>
      <c r="O7" s="5"/>
      <c r="R7" s="2"/>
      <c r="S7" s="3"/>
      <c r="T7" s="4"/>
    </row>
    <row r="8" spans="1:22" ht="16.5" x14ac:dyDescent="0.3">
      <c r="F8" s="16"/>
      <c r="K8" s="1"/>
      <c r="L8" s="6"/>
      <c r="N8" s="1"/>
      <c r="O8" s="5"/>
      <c r="R8" s="2"/>
      <c r="S8" s="3"/>
      <c r="T8" s="4"/>
    </row>
    <row r="9" spans="1:22" x14ac:dyDescent="0.25">
      <c r="K9" s="1"/>
      <c r="L9" s="6"/>
      <c r="N9" s="1"/>
      <c r="O9" s="5"/>
    </row>
    <row r="10" spans="1:22" x14ac:dyDescent="0.25">
      <c r="L10" s="6"/>
    </row>
    <row r="12" spans="1:22" x14ac:dyDescent="0.25">
      <c r="R12" s="7"/>
      <c r="S12" s="8"/>
      <c r="T12" s="9"/>
    </row>
    <row r="13" spans="1:22" x14ac:dyDescent="0.25">
      <c r="R13" s="10"/>
      <c r="S13" s="11"/>
      <c r="T13" s="12"/>
    </row>
    <row r="14" spans="1:22" x14ac:dyDescent="0.25">
      <c r="E14" s="16"/>
      <c r="F14" s="17"/>
      <c r="R14" s="10"/>
      <c r="S14" s="11"/>
      <c r="T14" s="12"/>
    </row>
    <row r="15" spans="1:22" x14ac:dyDescent="0.25">
      <c r="E15" s="16"/>
      <c r="F15" s="17"/>
      <c r="R15" s="10"/>
      <c r="S15" s="11"/>
      <c r="T15" s="12"/>
    </row>
    <row r="16" spans="1:22" x14ac:dyDescent="0.25">
      <c r="E16" s="16"/>
      <c r="F16" s="17"/>
      <c r="R16" s="10"/>
      <c r="S16" s="11"/>
      <c r="T16" s="12"/>
    </row>
    <row r="17" spans="5:20" x14ac:dyDescent="0.25">
      <c r="E17" s="16"/>
      <c r="F17" s="17"/>
      <c r="R17" s="10"/>
      <c r="S17" s="11"/>
      <c r="T17" s="12"/>
    </row>
    <row r="18" spans="5:20" x14ac:dyDescent="0.25">
      <c r="E18" s="16"/>
      <c r="F18" s="17"/>
      <c r="R18" s="10"/>
      <c r="S18" s="11"/>
      <c r="T18" s="12"/>
    </row>
    <row r="19" spans="5:20" x14ac:dyDescent="0.25">
      <c r="R19" s="10"/>
      <c r="S19" s="11"/>
      <c r="T19" s="12"/>
    </row>
    <row r="20" spans="5:20" x14ac:dyDescent="0.25">
      <c r="R20" s="10"/>
      <c r="S20" s="11"/>
      <c r="T20" s="12"/>
    </row>
    <row r="21" spans="5:20" x14ac:dyDescent="0.25">
      <c r="R21" s="10"/>
      <c r="S21" s="11"/>
      <c r="T21" s="12"/>
    </row>
    <row r="22" spans="5:20" x14ac:dyDescent="0.25">
      <c r="R22" s="10"/>
      <c r="S22" s="11"/>
      <c r="T22" s="12"/>
    </row>
    <row r="23" spans="5:20" x14ac:dyDescent="0.25">
      <c r="R23" s="10"/>
      <c r="S23" s="11"/>
      <c r="T23" s="12"/>
    </row>
    <row r="24" spans="5:20" x14ac:dyDescent="0.25">
      <c r="R24" s="10"/>
      <c r="S24" s="11"/>
      <c r="T24" s="12"/>
    </row>
    <row r="25" spans="5:20" x14ac:dyDescent="0.25">
      <c r="R25" s="10"/>
      <c r="S25" s="11"/>
      <c r="T25" s="12"/>
    </row>
    <row r="26" spans="5:20" x14ac:dyDescent="0.25">
      <c r="R26" s="10"/>
      <c r="S26" s="11"/>
      <c r="T26" s="12"/>
    </row>
    <row r="27" spans="5:20" x14ac:dyDescent="0.25">
      <c r="R27" s="10"/>
      <c r="S27" s="11"/>
      <c r="T27" s="12"/>
    </row>
    <row r="28" spans="5:20" x14ac:dyDescent="0.25">
      <c r="R28" s="10"/>
      <c r="S28" s="11"/>
      <c r="T28" s="12"/>
    </row>
    <row r="29" spans="5:20" x14ac:dyDescent="0.25">
      <c r="R29" s="13"/>
      <c r="S29" s="14"/>
      <c r="T29" s="15"/>
    </row>
  </sheetData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zoomScaleNormal="100" workbookViewId="0">
      <selection activeCell="K6" sqref="K6"/>
    </sheetView>
  </sheetViews>
  <sheetFormatPr baseColWidth="10" defaultRowHeight="15" x14ac:dyDescent="0.25"/>
  <cols>
    <col min="4" max="4" width="12.85546875" bestFit="1" customWidth="1"/>
    <col min="6" max="6" width="13.7109375" bestFit="1" customWidth="1"/>
    <col min="11" max="11" width="17.5703125" customWidth="1"/>
    <col min="12" max="12" width="14" customWidth="1"/>
    <col min="14" max="14" width="17.5703125" customWidth="1"/>
    <col min="15" max="15" width="14" customWidth="1"/>
    <col min="16" max="16" width="8.140625" customWidth="1"/>
    <col min="18" max="18" width="17.5703125" customWidth="1"/>
    <col min="19" max="19" width="14" customWidth="1"/>
  </cols>
  <sheetData>
    <row r="1" spans="1:22" x14ac:dyDescent="0.25">
      <c r="A1" t="s">
        <v>16</v>
      </c>
      <c r="B1" t="s">
        <v>1</v>
      </c>
      <c r="D1" t="s">
        <v>2</v>
      </c>
      <c r="E1" t="s">
        <v>3</v>
      </c>
      <c r="F1" t="s">
        <v>4</v>
      </c>
      <c r="G1" t="s">
        <v>17</v>
      </c>
    </row>
    <row r="2" spans="1:22" ht="15.75" x14ac:dyDescent="0.25">
      <c r="A2">
        <v>1</v>
      </c>
      <c r="B2" t="s">
        <v>5</v>
      </c>
      <c r="C2" s="18"/>
      <c r="D2" t="s">
        <v>6</v>
      </c>
      <c r="E2" t="s">
        <v>7</v>
      </c>
      <c r="F2" s="16">
        <v>99570.958087499996</v>
      </c>
      <c r="G2" s="6">
        <f>(F2*100)/$F$7</f>
        <v>15.562713433367437</v>
      </c>
      <c r="H2" s="6"/>
    </row>
    <row r="3" spans="1:22" ht="15.75" x14ac:dyDescent="0.25">
      <c r="A3">
        <v>2</v>
      </c>
      <c r="B3" t="s">
        <v>5</v>
      </c>
      <c r="C3" s="19"/>
      <c r="D3" t="s">
        <v>12</v>
      </c>
      <c r="E3" t="s">
        <v>13</v>
      </c>
      <c r="F3" s="16">
        <v>142017.471379</v>
      </c>
      <c r="G3" s="6">
        <f t="shared" ref="G3:G6" si="0">(F3*100)/$F$7</f>
        <v>22.19700655748035</v>
      </c>
      <c r="H3" s="6"/>
    </row>
    <row r="4" spans="1:22" ht="16.5" x14ac:dyDescent="0.3">
      <c r="A4">
        <v>3</v>
      </c>
      <c r="B4" t="s">
        <v>5</v>
      </c>
      <c r="C4" s="20"/>
      <c r="D4" t="s">
        <v>8</v>
      </c>
      <c r="E4" t="s">
        <v>9</v>
      </c>
      <c r="F4" s="16">
        <v>48447.216272199999</v>
      </c>
      <c r="G4" s="6">
        <f t="shared" si="0"/>
        <v>7.5721893006800016</v>
      </c>
      <c r="H4" s="6"/>
      <c r="K4" s="1"/>
      <c r="L4" s="6"/>
      <c r="N4" s="1"/>
      <c r="O4" s="5"/>
      <c r="R4" s="2"/>
      <c r="S4" s="3"/>
      <c r="T4" s="4"/>
      <c r="V4" s="2"/>
    </row>
    <row r="5" spans="1:22" ht="16.5" x14ac:dyDescent="0.3">
      <c r="A5">
        <v>4</v>
      </c>
      <c r="B5" t="s">
        <v>5</v>
      </c>
      <c r="C5" s="21"/>
      <c r="D5" t="s">
        <v>14</v>
      </c>
      <c r="E5" t="s">
        <v>15</v>
      </c>
      <c r="F5" s="16">
        <v>335449.28788900003</v>
      </c>
      <c r="G5" s="6">
        <f t="shared" si="0"/>
        <v>52.429957882458659</v>
      </c>
      <c r="H5" s="6"/>
      <c r="K5" s="1"/>
      <c r="L5" s="6"/>
      <c r="N5" s="1"/>
      <c r="O5" s="5"/>
      <c r="R5" s="2"/>
      <c r="S5" s="3"/>
      <c r="T5" s="4"/>
    </row>
    <row r="6" spans="1:22" ht="23.25" x14ac:dyDescent="0.3">
      <c r="A6">
        <v>5</v>
      </c>
      <c r="B6" t="s">
        <v>5</v>
      </c>
      <c r="C6" s="22"/>
      <c r="D6" t="s">
        <v>10</v>
      </c>
      <c r="E6" t="s">
        <v>11</v>
      </c>
      <c r="F6" s="16">
        <v>14319.677013099999</v>
      </c>
      <c r="G6" s="6">
        <f t="shared" si="0"/>
        <v>2.2381328260135613</v>
      </c>
      <c r="H6" s="6"/>
      <c r="K6" s="1"/>
      <c r="L6" s="6"/>
      <c r="N6" s="1"/>
      <c r="O6" s="5"/>
      <c r="R6" s="2"/>
      <c r="S6" s="3"/>
      <c r="T6" s="4"/>
    </row>
    <row r="7" spans="1:22" ht="16.5" x14ac:dyDescent="0.3">
      <c r="F7" s="6">
        <f>SUM(F2:F6)</f>
        <v>639804.61064079998</v>
      </c>
      <c r="G7" s="17">
        <f>SUM(G2:G6)</f>
        <v>100</v>
      </c>
      <c r="H7" s="6"/>
      <c r="K7" s="1"/>
      <c r="L7" s="6"/>
      <c r="N7" s="1"/>
      <c r="O7" s="5"/>
      <c r="R7" s="2"/>
      <c r="S7" s="3"/>
      <c r="T7" s="4"/>
    </row>
    <row r="8" spans="1:22" ht="16.5" x14ac:dyDescent="0.3">
      <c r="F8" s="16"/>
      <c r="K8" s="1"/>
      <c r="L8" s="6"/>
      <c r="N8" s="1"/>
      <c r="O8" s="5"/>
      <c r="R8" s="2"/>
      <c r="S8" s="3"/>
      <c r="T8" s="4"/>
    </row>
    <row r="9" spans="1:22" x14ac:dyDescent="0.25">
      <c r="D9" t="s">
        <v>18</v>
      </c>
      <c r="E9" s="6">
        <f>SUM(F2:F4)</f>
        <v>290035.6457387</v>
      </c>
      <c r="K9" s="1"/>
      <c r="L9" s="6"/>
      <c r="N9" s="1"/>
      <c r="O9" s="5"/>
    </row>
    <row r="10" spans="1:22" x14ac:dyDescent="0.25">
      <c r="L10" s="6"/>
    </row>
    <row r="12" spans="1:22" x14ac:dyDescent="0.25">
      <c r="R12" s="7"/>
      <c r="S12" s="8"/>
      <c r="T12" s="9"/>
    </row>
    <row r="13" spans="1:22" x14ac:dyDescent="0.25">
      <c r="R13" s="10"/>
      <c r="S13" s="11"/>
      <c r="T13" s="12"/>
    </row>
    <row r="14" spans="1:22" ht="15.75" x14ac:dyDescent="0.25">
      <c r="B14" s="18"/>
      <c r="C14" t="s">
        <v>6</v>
      </c>
      <c r="D14" t="s">
        <v>7</v>
      </c>
      <c r="E14" s="16"/>
      <c r="F14" s="17"/>
      <c r="R14" s="10"/>
      <c r="S14" s="11"/>
      <c r="T14" s="12"/>
    </row>
    <row r="15" spans="1:22" ht="15.75" x14ac:dyDescent="0.25">
      <c r="B15" s="19"/>
      <c r="C15" t="s">
        <v>12</v>
      </c>
      <c r="D15" t="s">
        <v>13</v>
      </c>
      <c r="E15" s="16"/>
      <c r="F15" s="17"/>
      <c r="R15" s="10"/>
      <c r="S15" s="11"/>
      <c r="T15" s="12"/>
    </row>
    <row r="16" spans="1:22" ht="15.75" x14ac:dyDescent="0.25">
      <c r="B16" s="20"/>
      <c r="C16" t="s">
        <v>8</v>
      </c>
      <c r="D16" t="s">
        <v>9</v>
      </c>
      <c r="E16" s="16"/>
      <c r="F16" s="17"/>
      <c r="R16" s="10"/>
      <c r="S16" s="11"/>
      <c r="T16" s="12"/>
    </row>
    <row r="17" spans="2:20" ht="15.75" x14ac:dyDescent="0.25">
      <c r="B17" s="21"/>
      <c r="C17" t="s">
        <v>14</v>
      </c>
      <c r="D17" t="s">
        <v>15</v>
      </c>
      <c r="E17" s="16"/>
      <c r="F17" s="17"/>
      <c r="R17" s="10"/>
      <c r="S17" s="11"/>
      <c r="T17" s="12"/>
    </row>
    <row r="18" spans="2:20" ht="23.25" x14ac:dyDescent="0.25">
      <c r="B18" s="22"/>
      <c r="C18" t="s">
        <v>10</v>
      </c>
      <c r="D18" t="s">
        <v>11</v>
      </c>
      <c r="E18" s="16"/>
      <c r="F18" s="17"/>
      <c r="R18" s="10"/>
      <c r="S18" s="11"/>
      <c r="T18" s="12"/>
    </row>
    <row r="19" spans="2:20" x14ac:dyDescent="0.25">
      <c r="R19" s="10"/>
      <c r="S19" s="11"/>
      <c r="T19" s="12"/>
    </row>
    <row r="20" spans="2:20" x14ac:dyDescent="0.25">
      <c r="R20" s="10"/>
      <c r="S20" s="11"/>
      <c r="T20" s="12"/>
    </row>
    <row r="21" spans="2:20" x14ac:dyDescent="0.25">
      <c r="R21" s="10"/>
      <c r="S21" s="11"/>
      <c r="T21" s="12"/>
    </row>
    <row r="22" spans="2:20" x14ac:dyDescent="0.25">
      <c r="R22" s="10"/>
      <c r="S22" s="11"/>
      <c r="T22" s="12"/>
    </row>
    <row r="23" spans="2:20" x14ac:dyDescent="0.25">
      <c r="R23" s="10"/>
      <c r="S23" s="11"/>
      <c r="T23" s="12"/>
    </row>
    <row r="24" spans="2:20" x14ac:dyDescent="0.25">
      <c r="R24" s="10"/>
      <c r="S24" s="11"/>
      <c r="T24" s="12"/>
    </row>
    <row r="25" spans="2:20" x14ac:dyDescent="0.25">
      <c r="R25" s="10"/>
      <c r="S25" s="11"/>
      <c r="T25" s="12"/>
    </row>
    <row r="26" spans="2:20" x14ac:dyDescent="0.25">
      <c r="R26" s="10"/>
      <c r="S26" s="11"/>
      <c r="T26" s="12"/>
    </row>
    <row r="27" spans="2:20" x14ac:dyDescent="0.25">
      <c r="R27" s="10"/>
      <c r="S27" s="11"/>
      <c r="T27" s="12"/>
    </row>
    <row r="28" spans="2:20" x14ac:dyDescent="0.25">
      <c r="R28" s="10"/>
      <c r="S28" s="11"/>
      <c r="T28" s="12"/>
    </row>
    <row r="29" spans="2:20" x14ac:dyDescent="0.25">
      <c r="R29" s="13"/>
      <c r="S29" s="14"/>
      <c r="T29" s="15"/>
    </row>
  </sheetData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zoomScaleNormal="100" workbookViewId="0">
      <selection activeCell="K10" sqref="K10"/>
    </sheetView>
  </sheetViews>
  <sheetFormatPr baseColWidth="10" defaultRowHeight="15" x14ac:dyDescent="0.25"/>
  <cols>
    <col min="4" max="4" width="12.85546875" bestFit="1" customWidth="1"/>
    <col min="6" max="6" width="13.7109375" bestFit="1" customWidth="1"/>
    <col min="11" max="11" width="17.5703125" customWidth="1"/>
    <col min="12" max="12" width="14" customWidth="1"/>
    <col min="14" max="14" width="17.5703125" customWidth="1"/>
    <col min="15" max="15" width="14" customWidth="1"/>
    <col min="16" max="16" width="8.140625" customWidth="1"/>
    <col min="18" max="18" width="17.5703125" customWidth="1"/>
    <col min="19" max="19" width="14" customWidth="1"/>
  </cols>
  <sheetData>
    <row r="1" spans="1:22" x14ac:dyDescent="0.25">
      <c r="A1" t="s">
        <v>16</v>
      </c>
      <c r="B1" t="s">
        <v>1</v>
      </c>
      <c r="D1" t="s">
        <v>2</v>
      </c>
      <c r="E1" t="s">
        <v>3</v>
      </c>
      <c r="F1" t="s">
        <v>4</v>
      </c>
      <c r="G1" t="s">
        <v>17</v>
      </c>
    </row>
    <row r="2" spans="1:22" ht="15.75" x14ac:dyDescent="0.25">
      <c r="A2">
        <v>1</v>
      </c>
      <c r="B2" t="s">
        <v>5</v>
      </c>
      <c r="C2" s="18"/>
      <c r="D2" t="s">
        <v>6</v>
      </c>
      <c r="E2" t="s">
        <v>7</v>
      </c>
      <c r="F2" s="16">
        <v>133411.23536399999</v>
      </c>
      <c r="G2" s="6">
        <f>(F2*100)/$F$7</f>
        <v>20.851871512699685</v>
      </c>
      <c r="H2" s="6"/>
    </row>
    <row r="3" spans="1:22" ht="15.75" x14ac:dyDescent="0.25">
      <c r="A3">
        <v>2</v>
      </c>
      <c r="B3" t="s">
        <v>5</v>
      </c>
      <c r="C3" s="19"/>
      <c r="D3" t="s">
        <v>12</v>
      </c>
      <c r="E3" t="s">
        <v>13</v>
      </c>
      <c r="F3" s="16">
        <v>76037.863028399996</v>
      </c>
      <c r="G3" s="6">
        <f t="shared" ref="G3:G6" si="0">(F3*100)/$F$7</f>
        <v>11.88454439869686</v>
      </c>
      <c r="H3" s="6"/>
    </row>
    <row r="4" spans="1:22" ht="16.5" x14ac:dyDescent="0.3">
      <c r="A4">
        <v>3</v>
      </c>
      <c r="B4" t="s">
        <v>5</v>
      </c>
      <c r="C4" s="20"/>
      <c r="D4" t="s">
        <v>8</v>
      </c>
      <c r="E4" t="s">
        <v>9</v>
      </c>
      <c r="F4" s="16">
        <v>20853.993606100001</v>
      </c>
      <c r="G4" s="6">
        <f t="shared" si="0"/>
        <v>3.2594315914594816</v>
      </c>
      <c r="H4" s="6"/>
      <c r="K4" s="1"/>
      <c r="L4" s="6"/>
      <c r="N4" s="1"/>
      <c r="O4" s="5"/>
      <c r="R4" s="2"/>
      <c r="S4" s="3"/>
      <c r="T4" s="4"/>
      <c r="V4" s="2"/>
    </row>
    <row r="5" spans="1:22" ht="16.5" x14ac:dyDescent="0.3">
      <c r="A5">
        <v>4</v>
      </c>
      <c r="B5" t="s">
        <v>5</v>
      </c>
      <c r="C5" s="21"/>
      <c r="D5" t="s">
        <v>14</v>
      </c>
      <c r="E5" t="s">
        <v>15</v>
      </c>
      <c r="F5" s="16">
        <v>395181.84167200001</v>
      </c>
      <c r="G5" s="6">
        <f t="shared" si="0"/>
        <v>61.766019662539989</v>
      </c>
      <c r="H5" s="6"/>
      <c r="K5" s="1"/>
      <c r="L5" s="6"/>
      <c r="N5" s="1"/>
      <c r="O5" s="5"/>
      <c r="R5" s="2"/>
      <c r="S5" s="3"/>
      <c r="T5" s="4"/>
    </row>
    <row r="6" spans="1:22" ht="23.25" x14ac:dyDescent="0.3">
      <c r="A6">
        <v>5</v>
      </c>
      <c r="B6" t="s">
        <v>5</v>
      </c>
      <c r="C6" s="22"/>
      <c r="D6" t="s">
        <v>10</v>
      </c>
      <c r="E6" t="s">
        <v>11</v>
      </c>
      <c r="F6" s="16">
        <v>14319.6770703</v>
      </c>
      <c r="G6" s="6">
        <f t="shared" si="0"/>
        <v>2.2381328346039755</v>
      </c>
      <c r="H6" s="6"/>
      <c r="K6" s="1"/>
      <c r="L6" s="6"/>
      <c r="N6" s="1"/>
      <c r="O6" s="5"/>
      <c r="R6" s="2"/>
      <c r="S6" s="3"/>
      <c r="T6" s="4"/>
    </row>
    <row r="7" spans="1:22" ht="16.5" x14ac:dyDescent="0.3">
      <c r="F7" s="6">
        <f>SUM(F2:F6)</f>
        <v>639804.61074080004</v>
      </c>
      <c r="G7" s="17">
        <f>SUM(G2:G6)</f>
        <v>99.999999999999986</v>
      </c>
      <c r="H7" s="6"/>
      <c r="K7" s="1"/>
      <c r="L7" s="6"/>
      <c r="N7" s="1"/>
      <c r="O7" s="5"/>
      <c r="R7" s="2"/>
      <c r="S7" s="3"/>
      <c r="T7" s="4"/>
    </row>
    <row r="8" spans="1:22" ht="16.5" x14ac:dyDescent="0.3">
      <c r="F8" s="16"/>
      <c r="K8" s="1"/>
      <c r="L8" s="6"/>
      <c r="N8" s="1"/>
      <c r="O8" s="5"/>
      <c r="R8" s="2"/>
      <c r="S8" s="3"/>
      <c r="T8" s="4"/>
    </row>
    <row r="9" spans="1:22" x14ac:dyDescent="0.25">
      <c r="D9" t="s">
        <v>18</v>
      </c>
      <c r="E9" s="6">
        <f>SUM(F2:F4)</f>
        <v>230303.09199849999</v>
      </c>
      <c r="K9" s="1"/>
      <c r="L9" s="6"/>
      <c r="N9" s="1"/>
      <c r="O9" s="5"/>
    </row>
    <row r="10" spans="1:22" x14ac:dyDescent="0.25">
      <c r="L10" s="6"/>
    </row>
    <row r="12" spans="1:22" x14ac:dyDescent="0.25">
      <c r="R12" s="7"/>
      <c r="S12" s="8"/>
      <c r="T12" s="9"/>
    </row>
    <row r="13" spans="1:22" x14ac:dyDescent="0.25">
      <c r="R13" s="10"/>
      <c r="S13" s="11"/>
      <c r="T13" s="12"/>
    </row>
    <row r="14" spans="1:22" ht="15.75" x14ac:dyDescent="0.25">
      <c r="B14" s="18"/>
      <c r="C14" t="s">
        <v>6</v>
      </c>
      <c r="D14" t="s">
        <v>7</v>
      </c>
      <c r="E14" s="16"/>
      <c r="F14" s="17"/>
      <c r="R14" s="10"/>
      <c r="S14" s="11"/>
      <c r="T14" s="12"/>
    </row>
    <row r="15" spans="1:22" ht="15.75" x14ac:dyDescent="0.25">
      <c r="B15" s="19"/>
      <c r="C15" t="s">
        <v>12</v>
      </c>
      <c r="D15" t="s">
        <v>13</v>
      </c>
      <c r="E15" s="16"/>
      <c r="F15" s="17"/>
      <c r="R15" s="10"/>
      <c r="S15" s="11"/>
      <c r="T15" s="12"/>
    </row>
    <row r="16" spans="1:22" ht="15.75" x14ac:dyDescent="0.25">
      <c r="B16" s="20"/>
      <c r="C16" t="s">
        <v>8</v>
      </c>
      <c r="D16" t="s">
        <v>9</v>
      </c>
      <c r="E16" s="16"/>
      <c r="F16" s="17"/>
      <c r="R16" s="10"/>
      <c r="S16" s="11"/>
      <c r="T16" s="12"/>
    </row>
    <row r="17" spans="2:20" ht="15.75" x14ac:dyDescent="0.25">
      <c r="B17" s="21"/>
      <c r="C17" t="s">
        <v>14</v>
      </c>
      <c r="D17" t="s">
        <v>15</v>
      </c>
      <c r="E17" s="16"/>
      <c r="F17" s="17"/>
      <c r="R17" s="10"/>
      <c r="S17" s="11"/>
      <c r="T17" s="12"/>
    </row>
    <row r="18" spans="2:20" ht="23.25" x14ac:dyDescent="0.25">
      <c r="B18" s="22"/>
      <c r="C18" t="s">
        <v>10</v>
      </c>
      <c r="D18" t="s">
        <v>11</v>
      </c>
      <c r="E18" s="16"/>
      <c r="F18" s="17"/>
      <c r="R18" s="10"/>
      <c r="S18" s="11"/>
      <c r="T18" s="12"/>
    </row>
    <row r="19" spans="2:20" x14ac:dyDescent="0.25">
      <c r="R19" s="10"/>
      <c r="S19" s="11"/>
      <c r="T19" s="12"/>
    </row>
    <row r="20" spans="2:20" x14ac:dyDescent="0.25">
      <c r="R20" s="10"/>
      <c r="S20" s="11"/>
      <c r="T20" s="12"/>
    </row>
    <row r="21" spans="2:20" x14ac:dyDescent="0.25">
      <c r="R21" s="10"/>
      <c r="S21" s="11"/>
      <c r="T21" s="12"/>
    </row>
    <row r="22" spans="2:20" x14ac:dyDescent="0.25">
      <c r="R22" s="10"/>
      <c r="S22" s="11"/>
      <c r="T22" s="12"/>
    </row>
    <row r="23" spans="2:20" x14ac:dyDescent="0.25">
      <c r="R23" s="10"/>
      <c r="S23" s="11"/>
      <c r="T23" s="12"/>
    </row>
    <row r="24" spans="2:20" x14ac:dyDescent="0.25">
      <c r="R24" s="10"/>
      <c r="S24" s="11"/>
      <c r="T24" s="12"/>
    </row>
    <row r="25" spans="2:20" x14ac:dyDescent="0.25">
      <c r="R25" s="10"/>
      <c r="S25" s="11"/>
      <c r="T25" s="12"/>
    </row>
    <row r="26" spans="2:20" x14ac:dyDescent="0.25">
      <c r="R26" s="10"/>
      <c r="S26" s="11"/>
      <c r="T26" s="12"/>
    </row>
    <row r="27" spans="2:20" x14ac:dyDescent="0.25">
      <c r="R27" s="10"/>
      <c r="S27" s="11"/>
      <c r="T27" s="12"/>
    </row>
    <row r="28" spans="2:20" x14ac:dyDescent="0.25">
      <c r="R28" s="10"/>
      <c r="S28" s="11"/>
      <c r="T28" s="12"/>
    </row>
    <row r="29" spans="2:20" x14ac:dyDescent="0.25">
      <c r="R29" s="13"/>
      <c r="S29" s="14"/>
      <c r="T29" s="15"/>
    </row>
  </sheetData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zoomScaleNormal="100" workbookViewId="0">
      <selection activeCell="G2" sqref="G2:G6"/>
    </sheetView>
  </sheetViews>
  <sheetFormatPr baseColWidth="10" defaultRowHeight="15" x14ac:dyDescent="0.25"/>
  <cols>
    <col min="4" max="4" width="12.85546875" bestFit="1" customWidth="1"/>
    <col min="6" max="6" width="13.7109375" bestFit="1" customWidth="1"/>
    <col min="11" max="11" width="17.5703125" customWidth="1"/>
    <col min="12" max="12" width="14" customWidth="1"/>
    <col min="14" max="14" width="17.5703125" customWidth="1"/>
    <col min="15" max="15" width="14" customWidth="1"/>
    <col min="16" max="16" width="8.140625" customWidth="1"/>
    <col min="18" max="18" width="17.5703125" customWidth="1"/>
    <col min="19" max="19" width="14" customWidth="1"/>
  </cols>
  <sheetData>
    <row r="1" spans="1:22" x14ac:dyDescent="0.25">
      <c r="A1" t="s">
        <v>16</v>
      </c>
      <c r="B1" t="s">
        <v>1</v>
      </c>
      <c r="D1" t="s">
        <v>2</v>
      </c>
      <c r="E1" t="s">
        <v>3</v>
      </c>
      <c r="F1" t="s">
        <v>4</v>
      </c>
      <c r="G1" t="s">
        <v>17</v>
      </c>
    </row>
    <row r="2" spans="1:22" ht="15.75" x14ac:dyDescent="0.25">
      <c r="A2">
        <v>1</v>
      </c>
      <c r="B2" t="s">
        <v>5</v>
      </c>
      <c r="C2" s="18"/>
      <c r="D2" t="s">
        <v>6</v>
      </c>
      <c r="E2" t="s">
        <v>7</v>
      </c>
      <c r="F2" s="16">
        <v>51568.653466999996</v>
      </c>
      <c r="G2" s="6">
        <f>(F2*100)/$F$7</f>
        <v>8.0600628107364045</v>
      </c>
      <c r="H2" s="6"/>
    </row>
    <row r="3" spans="1:22" ht="15.75" x14ac:dyDescent="0.25">
      <c r="A3">
        <v>2</v>
      </c>
      <c r="B3" t="s">
        <v>5</v>
      </c>
      <c r="C3" s="19"/>
      <c r="D3" t="s">
        <v>12</v>
      </c>
      <c r="E3" t="s">
        <v>13</v>
      </c>
      <c r="F3" s="16">
        <v>144663.64701099999</v>
      </c>
      <c r="G3" s="6">
        <f t="shared" ref="G3:G6" si="0">(F3*100)/$F$7</f>
        <v>22.610597774964386</v>
      </c>
      <c r="H3" s="6"/>
    </row>
    <row r="4" spans="1:22" ht="16.5" x14ac:dyDescent="0.3">
      <c r="A4">
        <v>3</v>
      </c>
      <c r="B4" t="s">
        <v>5</v>
      </c>
      <c r="C4" s="20"/>
      <c r="D4" t="s">
        <v>8</v>
      </c>
      <c r="E4" t="s">
        <v>9</v>
      </c>
      <c r="F4" s="16">
        <v>84130.590876500006</v>
      </c>
      <c r="G4" s="6">
        <f t="shared" si="0"/>
        <v>13.149419292145916</v>
      </c>
      <c r="H4" s="6"/>
      <c r="K4" s="1"/>
      <c r="L4" s="6"/>
      <c r="N4" s="1"/>
      <c r="O4" s="5"/>
      <c r="R4" s="2"/>
      <c r="S4" s="3"/>
      <c r="T4" s="4"/>
      <c r="V4" s="2"/>
    </row>
    <row r="5" spans="1:22" ht="16.5" x14ac:dyDescent="0.3">
      <c r="A5">
        <v>4</v>
      </c>
      <c r="B5" t="s">
        <v>5</v>
      </c>
      <c r="C5" s="21"/>
      <c r="D5" t="s">
        <v>14</v>
      </c>
      <c r="E5" t="s">
        <v>15</v>
      </c>
      <c r="F5" s="16">
        <v>345122.042052</v>
      </c>
      <c r="G5" s="6">
        <f t="shared" si="0"/>
        <v>53.941787293104518</v>
      </c>
      <c r="H5" s="6"/>
      <c r="K5" s="1"/>
      <c r="L5" s="6"/>
      <c r="N5" s="1"/>
      <c r="O5" s="5"/>
      <c r="R5" s="2"/>
      <c r="S5" s="3"/>
      <c r="T5" s="4"/>
    </row>
    <row r="6" spans="1:22" ht="23.25" x14ac:dyDescent="0.3">
      <c r="A6">
        <v>5</v>
      </c>
      <c r="B6" t="s">
        <v>5</v>
      </c>
      <c r="C6" s="22"/>
      <c r="D6" t="s">
        <v>10</v>
      </c>
      <c r="E6" t="s">
        <v>11</v>
      </c>
      <c r="F6" s="16">
        <v>14319.677027899999</v>
      </c>
      <c r="G6" s="6">
        <f t="shared" si="0"/>
        <v>2.2381328290487863</v>
      </c>
      <c r="H6" s="6"/>
      <c r="K6" s="1"/>
      <c r="L6" s="6"/>
      <c r="N6" s="1"/>
      <c r="O6" s="5"/>
      <c r="R6" s="2"/>
      <c r="S6" s="3"/>
      <c r="T6" s="4"/>
    </row>
    <row r="7" spans="1:22" ht="16.5" x14ac:dyDescent="0.3">
      <c r="F7" s="6">
        <f>SUM(F2:F6)</f>
        <v>639804.61043439992</v>
      </c>
      <c r="G7" s="17">
        <f>SUM(G2:G6)</f>
        <v>100.00000000000001</v>
      </c>
      <c r="H7" s="6"/>
      <c r="K7" s="1"/>
      <c r="L7" s="6"/>
      <c r="N7" s="1"/>
      <c r="O7" s="5"/>
      <c r="R7" s="2"/>
      <c r="S7" s="3"/>
      <c r="T7" s="4"/>
    </row>
    <row r="8" spans="1:22" ht="16.5" x14ac:dyDescent="0.3">
      <c r="F8" s="16"/>
      <c r="K8" s="1"/>
      <c r="L8" s="6"/>
      <c r="N8" s="1"/>
      <c r="O8" s="5"/>
      <c r="R8" s="2"/>
      <c r="S8" s="3"/>
      <c r="T8" s="4"/>
    </row>
    <row r="9" spans="1:22" x14ac:dyDescent="0.25">
      <c r="D9" t="s">
        <v>18</v>
      </c>
      <c r="E9" s="6">
        <f>SUM(F2:F4)</f>
        <v>280362.89135449997</v>
      </c>
      <c r="K9" s="1"/>
      <c r="L9" s="6"/>
      <c r="N9" s="1"/>
      <c r="O9" s="5"/>
    </row>
    <row r="10" spans="1:22" x14ac:dyDescent="0.25">
      <c r="L10" s="6"/>
    </row>
    <row r="12" spans="1:22" x14ac:dyDescent="0.25">
      <c r="R12" s="7"/>
      <c r="S12" s="8"/>
      <c r="T12" s="9"/>
    </row>
    <row r="13" spans="1:22" x14ac:dyDescent="0.25">
      <c r="R13" s="10"/>
      <c r="S13" s="11"/>
      <c r="T13" s="12"/>
    </row>
    <row r="14" spans="1:22" ht="15.75" x14ac:dyDescent="0.25">
      <c r="B14" s="18"/>
      <c r="C14" t="s">
        <v>6</v>
      </c>
      <c r="D14" t="s">
        <v>7</v>
      </c>
      <c r="E14" s="16"/>
      <c r="F14" s="17"/>
      <c r="R14" s="10"/>
      <c r="S14" s="11"/>
      <c r="T14" s="12"/>
    </row>
    <row r="15" spans="1:22" ht="15.75" x14ac:dyDescent="0.25">
      <c r="B15" s="19"/>
      <c r="C15" t="s">
        <v>12</v>
      </c>
      <c r="D15" t="s">
        <v>13</v>
      </c>
      <c r="E15" s="16"/>
      <c r="F15" s="17"/>
      <c r="R15" s="10"/>
      <c r="S15" s="11"/>
      <c r="T15" s="12"/>
    </row>
    <row r="16" spans="1:22" ht="15.75" x14ac:dyDescent="0.25">
      <c r="B16" s="20"/>
      <c r="C16" t="s">
        <v>8</v>
      </c>
      <c r="D16" t="s">
        <v>9</v>
      </c>
      <c r="E16" s="16"/>
      <c r="F16" s="17"/>
      <c r="R16" s="10"/>
      <c r="S16" s="11"/>
      <c r="T16" s="12"/>
    </row>
    <row r="17" spans="2:20" ht="15.75" x14ac:dyDescent="0.25">
      <c r="B17" s="21"/>
      <c r="C17" t="s">
        <v>14</v>
      </c>
      <c r="D17" t="s">
        <v>15</v>
      </c>
      <c r="E17" s="16"/>
      <c r="F17" s="17"/>
      <c r="R17" s="10"/>
      <c r="S17" s="11"/>
      <c r="T17" s="12"/>
    </row>
    <row r="18" spans="2:20" ht="23.25" x14ac:dyDescent="0.25">
      <c r="B18" s="22"/>
      <c r="C18" t="s">
        <v>10</v>
      </c>
      <c r="D18" t="s">
        <v>11</v>
      </c>
      <c r="E18" s="16"/>
      <c r="F18" s="17"/>
      <c r="R18" s="10"/>
      <c r="S18" s="11"/>
      <c r="T18" s="12"/>
    </row>
    <row r="19" spans="2:20" x14ac:dyDescent="0.25">
      <c r="R19" s="10"/>
      <c r="S19" s="11"/>
      <c r="T19" s="12"/>
    </row>
    <row r="20" spans="2:20" x14ac:dyDescent="0.25">
      <c r="R20" s="10"/>
      <c r="S20" s="11"/>
      <c r="T20" s="12"/>
    </row>
    <row r="21" spans="2:20" x14ac:dyDescent="0.25">
      <c r="R21" s="10"/>
      <c r="S21" s="11"/>
      <c r="T21" s="12"/>
    </row>
    <row r="22" spans="2:20" x14ac:dyDescent="0.25">
      <c r="R22" s="10"/>
      <c r="S22" s="11"/>
      <c r="T22" s="12"/>
    </row>
    <row r="23" spans="2:20" x14ac:dyDescent="0.25">
      <c r="R23" s="10"/>
      <c r="S23" s="11"/>
      <c r="T23" s="12"/>
    </row>
    <row r="24" spans="2:20" x14ac:dyDescent="0.25">
      <c r="R24" s="10"/>
      <c r="S24" s="11"/>
      <c r="T24" s="12"/>
    </row>
    <row r="25" spans="2:20" x14ac:dyDescent="0.25">
      <c r="R25" s="10"/>
      <c r="S25" s="11"/>
      <c r="T25" s="12"/>
    </row>
    <row r="26" spans="2:20" x14ac:dyDescent="0.25">
      <c r="R26" s="10"/>
      <c r="S26" s="11"/>
      <c r="T26" s="12"/>
    </row>
    <row r="27" spans="2:20" x14ac:dyDescent="0.25">
      <c r="R27" s="10"/>
      <c r="S27" s="11"/>
      <c r="T27" s="12"/>
    </row>
    <row r="28" spans="2:20" x14ac:dyDescent="0.25">
      <c r="R28" s="10"/>
      <c r="S28" s="11"/>
      <c r="T28" s="12"/>
    </row>
    <row r="29" spans="2:20" x14ac:dyDescent="0.25">
      <c r="R29" s="13"/>
      <c r="S29" s="14"/>
      <c r="T29" s="15"/>
    </row>
  </sheetData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zoomScaleNormal="100" workbookViewId="0">
      <selection activeCell="G2" sqref="G2:G6"/>
    </sheetView>
  </sheetViews>
  <sheetFormatPr baseColWidth="10" defaultRowHeight="15" x14ac:dyDescent="0.25"/>
  <cols>
    <col min="4" max="4" width="12.85546875" bestFit="1" customWidth="1"/>
    <col min="6" max="6" width="13.7109375" bestFit="1" customWidth="1"/>
    <col min="11" max="11" width="17.5703125" customWidth="1"/>
    <col min="12" max="12" width="14" customWidth="1"/>
    <col min="14" max="14" width="17.5703125" customWidth="1"/>
    <col min="15" max="15" width="14" customWidth="1"/>
    <col min="16" max="16" width="8.140625" customWidth="1"/>
    <col min="18" max="18" width="17.5703125" customWidth="1"/>
    <col min="19" max="19" width="14" customWidth="1"/>
  </cols>
  <sheetData>
    <row r="1" spans="1:22" x14ac:dyDescent="0.25">
      <c r="A1" t="s">
        <v>16</v>
      </c>
      <c r="B1" t="s">
        <v>1</v>
      </c>
      <c r="D1" t="s">
        <v>2</v>
      </c>
      <c r="E1" t="s">
        <v>3</v>
      </c>
      <c r="F1" t="s">
        <v>4</v>
      </c>
      <c r="G1" t="s">
        <v>17</v>
      </c>
    </row>
    <row r="2" spans="1:22" ht="15.75" x14ac:dyDescent="0.25">
      <c r="A2">
        <v>1</v>
      </c>
      <c r="B2" t="s">
        <v>5</v>
      </c>
      <c r="C2" s="18"/>
      <c r="D2" t="s">
        <v>6</v>
      </c>
      <c r="E2" t="s">
        <v>7</v>
      </c>
      <c r="F2" s="16">
        <v>145854.795732</v>
      </c>
      <c r="G2" s="6">
        <f>(F2*100)/$F$7</f>
        <v>22.796771602192479</v>
      </c>
      <c r="H2" s="6"/>
    </row>
    <row r="3" spans="1:22" ht="15.75" x14ac:dyDescent="0.25">
      <c r="A3">
        <v>2</v>
      </c>
      <c r="B3" t="s">
        <v>5</v>
      </c>
      <c r="C3" s="19"/>
      <c r="D3" t="s">
        <v>12</v>
      </c>
      <c r="E3" t="s">
        <v>13</v>
      </c>
      <c r="F3" s="16">
        <v>116699.31742599999</v>
      </c>
      <c r="G3" s="6">
        <f t="shared" ref="G3:G6" si="0">(F3*100)/$F$7</f>
        <v>18.239836901767418</v>
      </c>
      <c r="H3" s="6"/>
    </row>
    <row r="4" spans="1:22" ht="16.5" x14ac:dyDescent="0.3">
      <c r="A4">
        <v>3</v>
      </c>
      <c r="B4" t="s">
        <v>5</v>
      </c>
      <c r="C4" s="20"/>
      <c r="D4" t="s">
        <v>8</v>
      </c>
      <c r="E4" t="s">
        <v>9</v>
      </c>
      <c r="F4" s="16">
        <v>15110.9333116</v>
      </c>
      <c r="G4" s="6">
        <f t="shared" si="0"/>
        <v>2.36180437997713</v>
      </c>
      <c r="H4" s="6"/>
      <c r="K4" s="1"/>
      <c r="L4" s="6"/>
      <c r="N4" s="1"/>
      <c r="O4" s="5"/>
      <c r="R4" s="2"/>
      <c r="S4" s="3"/>
      <c r="T4" s="4"/>
      <c r="V4" s="2"/>
    </row>
    <row r="5" spans="1:22" ht="16.5" x14ac:dyDescent="0.3">
      <c r="A5">
        <v>4</v>
      </c>
      <c r="B5" t="s">
        <v>5</v>
      </c>
      <c r="C5" s="21"/>
      <c r="D5" t="s">
        <v>14</v>
      </c>
      <c r="E5" t="s">
        <v>15</v>
      </c>
      <c r="F5" s="16">
        <v>347819.88688000001</v>
      </c>
      <c r="G5" s="6">
        <f t="shared" si="0"/>
        <v>54.363454284171702</v>
      </c>
      <c r="H5" s="6"/>
      <c r="K5" s="1"/>
      <c r="L5" s="6"/>
      <c r="N5" s="1"/>
      <c r="O5" s="5"/>
      <c r="R5" s="2"/>
      <c r="S5" s="3"/>
      <c r="T5" s="4"/>
    </row>
    <row r="6" spans="1:22" ht="23.25" x14ac:dyDescent="0.3">
      <c r="A6">
        <v>5</v>
      </c>
      <c r="B6" t="s">
        <v>5</v>
      </c>
      <c r="C6" s="22"/>
      <c r="D6" t="s">
        <v>10</v>
      </c>
      <c r="E6" t="s">
        <v>11</v>
      </c>
      <c r="F6" s="16">
        <v>14319.6770452</v>
      </c>
      <c r="G6" s="6">
        <f t="shared" si="0"/>
        <v>2.2381328318912628</v>
      </c>
      <c r="H6" s="6"/>
      <c r="K6" s="1"/>
      <c r="L6" s="6"/>
      <c r="N6" s="1"/>
      <c r="O6" s="5"/>
      <c r="R6" s="2"/>
      <c r="S6" s="3"/>
      <c r="T6" s="4"/>
    </row>
    <row r="7" spans="1:22" ht="16.5" x14ac:dyDescent="0.3">
      <c r="F7" s="6">
        <f>SUM(F2:F6)</f>
        <v>639804.61039480008</v>
      </c>
      <c r="G7" s="17">
        <f>SUM(G2:G6)</f>
        <v>99.999999999999986</v>
      </c>
      <c r="H7" s="6"/>
      <c r="K7" s="1"/>
      <c r="L7" s="6"/>
      <c r="N7" s="1"/>
      <c r="O7" s="5"/>
      <c r="R7" s="2"/>
      <c r="S7" s="3"/>
      <c r="T7" s="4"/>
    </row>
    <row r="8" spans="1:22" ht="16.5" x14ac:dyDescent="0.3">
      <c r="F8" s="16"/>
      <c r="K8" s="1"/>
      <c r="L8" s="6"/>
      <c r="N8" s="1"/>
      <c r="O8" s="5"/>
      <c r="R8" s="2"/>
      <c r="S8" s="3"/>
      <c r="T8" s="4"/>
    </row>
    <row r="9" spans="1:22" x14ac:dyDescent="0.25">
      <c r="D9" t="s">
        <v>18</v>
      </c>
      <c r="E9" s="6">
        <f>SUM(F2:F4)</f>
        <v>277665.0464696</v>
      </c>
      <c r="K9" s="1"/>
      <c r="L9" s="6"/>
      <c r="N9" s="1"/>
      <c r="O9" s="5"/>
    </row>
    <row r="10" spans="1:22" x14ac:dyDescent="0.25">
      <c r="L10" s="6"/>
    </row>
    <row r="12" spans="1:22" x14ac:dyDescent="0.25">
      <c r="R12" s="7"/>
      <c r="S12" s="8"/>
      <c r="T12" s="9"/>
    </row>
    <row r="13" spans="1:22" x14ac:dyDescent="0.25">
      <c r="R13" s="10"/>
      <c r="S13" s="11"/>
      <c r="T13" s="12"/>
    </row>
    <row r="14" spans="1:22" ht="15.75" x14ac:dyDescent="0.25">
      <c r="B14" s="18"/>
      <c r="C14" t="s">
        <v>6</v>
      </c>
      <c r="D14" t="s">
        <v>7</v>
      </c>
      <c r="E14" s="16"/>
      <c r="F14" s="17"/>
      <c r="R14" s="10"/>
      <c r="S14" s="11"/>
      <c r="T14" s="12"/>
    </row>
    <row r="15" spans="1:22" ht="15.75" x14ac:dyDescent="0.25">
      <c r="B15" s="19"/>
      <c r="C15" t="s">
        <v>12</v>
      </c>
      <c r="D15" t="s">
        <v>13</v>
      </c>
      <c r="E15" s="16"/>
      <c r="F15" s="17"/>
      <c r="R15" s="10"/>
      <c r="S15" s="11"/>
      <c r="T15" s="12"/>
    </row>
    <row r="16" spans="1:22" ht="15.75" x14ac:dyDescent="0.25">
      <c r="B16" s="20"/>
      <c r="C16" t="s">
        <v>8</v>
      </c>
      <c r="D16" t="s">
        <v>9</v>
      </c>
      <c r="E16" s="16"/>
      <c r="F16" s="17"/>
      <c r="R16" s="10"/>
      <c r="S16" s="11"/>
      <c r="T16" s="12"/>
    </row>
    <row r="17" spans="2:20" ht="15.75" x14ac:dyDescent="0.25">
      <c r="B17" s="21"/>
      <c r="C17" t="s">
        <v>14</v>
      </c>
      <c r="D17" t="s">
        <v>15</v>
      </c>
      <c r="E17" s="16"/>
      <c r="F17" s="17"/>
      <c r="R17" s="10"/>
      <c r="S17" s="11"/>
      <c r="T17" s="12"/>
    </row>
    <row r="18" spans="2:20" ht="23.25" x14ac:dyDescent="0.25">
      <c r="B18" s="22"/>
      <c r="C18" t="s">
        <v>10</v>
      </c>
      <c r="D18" t="s">
        <v>11</v>
      </c>
      <c r="E18" s="16"/>
      <c r="F18" s="17"/>
      <c r="R18" s="10"/>
      <c r="S18" s="11"/>
      <c r="T18" s="12"/>
    </row>
    <row r="19" spans="2:20" x14ac:dyDescent="0.25">
      <c r="R19" s="10"/>
      <c r="S19" s="11"/>
      <c r="T19" s="12"/>
    </row>
    <row r="20" spans="2:20" x14ac:dyDescent="0.25">
      <c r="R20" s="10"/>
      <c r="S20" s="11"/>
      <c r="T20" s="12"/>
    </row>
    <row r="21" spans="2:20" x14ac:dyDescent="0.25">
      <c r="R21" s="10"/>
      <c r="S21" s="11"/>
      <c r="T21" s="12"/>
    </row>
    <row r="22" spans="2:20" x14ac:dyDescent="0.25">
      <c r="R22" s="10"/>
      <c r="S22" s="11"/>
      <c r="T22" s="12"/>
    </row>
    <row r="23" spans="2:20" x14ac:dyDescent="0.25">
      <c r="R23" s="10"/>
      <c r="S23" s="11"/>
      <c r="T23" s="12"/>
    </row>
    <row r="24" spans="2:20" x14ac:dyDescent="0.25">
      <c r="R24" s="10"/>
      <c r="S24" s="11"/>
      <c r="T24" s="12"/>
    </row>
    <row r="25" spans="2:20" x14ac:dyDescent="0.25">
      <c r="R25" s="10"/>
      <c r="S25" s="11"/>
      <c r="T25" s="12"/>
    </row>
    <row r="26" spans="2:20" x14ac:dyDescent="0.25">
      <c r="R26" s="10"/>
      <c r="S26" s="11"/>
      <c r="T26" s="12"/>
    </row>
    <row r="27" spans="2:20" x14ac:dyDescent="0.25">
      <c r="R27" s="10"/>
      <c r="S27" s="11"/>
      <c r="T27" s="12"/>
    </row>
    <row r="28" spans="2:20" x14ac:dyDescent="0.25">
      <c r="R28" s="10"/>
      <c r="S28" s="11"/>
      <c r="T28" s="12"/>
    </row>
    <row r="29" spans="2:20" x14ac:dyDescent="0.25">
      <c r="R29" s="13"/>
      <c r="S29" s="14"/>
      <c r="T29" s="15"/>
    </row>
  </sheetData>
  <pageMargins left="0.7" right="0.7" top="0.75" bottom="0.75" header="0.3" footer="0.3"/>
  <pageSetup paperSize="9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zoomScaleNormal="100" workbookViewId="0">
      <selection activeCell="K10" sqref="K10"/>
    </sheetView>
  </sheetViews>
  <sheetFormatPr baseColWidth="10" defaultRowHeight="15" x14ac:dyDescent="0.25"/>
  <cols>
    <col min="4" max="4" width="12.85546875" bestFit="1" customWidth="1"/>
    <col min="6" max="6" width="13.7109375" bestFit="1" customWidth="1"/>
    <col min="11" max="11" width="17.5703125" customWidth="1"/>
    <col min="12" max="12" width="14" customWidth="1"/>
    <col min="14" max="14" width="17.5703125" customWidth="1"/>
    <col min="15" max="15" width="14" customWidth="1"/>
    <col min="16" max="16" width="8.140625" customWidth="1"/>
    <col min="18" max="18" width="17.5703125" customWidth="1"/>
    <col min="19" max="19" width="14" customWidth="1"/>
  </cols>
  <sheetData>
    <row r="1" spans="1:22" x14ac:dyDescent="0.25">
      <c r="A1" t="s">
        <v>16</v>
      </c>
      <c r="B1" t="s">
        <v>1</v>
      </c>
      <c r="D1" t="s">
        <v>2</v>
      </c>
      <c r="E1" t="s">
        <v>3</v>
      </c>
      <c r="F1" t="s">
        <v>4</v>
      </c>
      <c r="G1" t="s">
        <v>17</v>
      </c>
    </row>
    <row r="2" spans="1:22" ht="15.75" x14ac:dyDescent="0.25">
      <c r="A2">
        <v>1</v>
      </c>
      <c r="B2" t="s">
        <v>5</v>
      </c>
      <c r="C2" s="18"/>
      <c r="D2" t="s">
        <v>6</v>
      </c>
      <c r="E2" t="s">
        <v>7</v>
      </c>
      <c r="F2" s="16">
        <v>153941.29574999999</v>
      </c>
      <c r="G2" s="6">
        <f>(F2*100)/$F$7</f>
        <v>24.060673089681977</v>
      </c>
      <c r="H2" s="6"/>
    </row>
    <row r="3" spans="1:22" ht="15.75" x14ac:dyDescent="0.25">
      <c r="A3">
        <v>2</v>
      </c>
      <c r="B3" t="s">
        <v>5</v>
      </c>
      <c r="C3" s="19"/>
      <c r="D3" t="s">
        <v>12</v>
      </c>
      <c r="E3" t="s">
        <v>13</v>
      </c>
      <c r="F3" s="16">
        <v>115005.562915</v>
      </c>
      <c r="G3" s="6">
        <f t="shared" ref="G3:G6" si="0">(F3*100)/$F$7</f>
        <v>17.975106934830826</v>
      </c>
      <c r="H3" s="6"/>
    </row>
    <row r="4" spans="1:22" ht="16.5" x14ac:dyDescent="0.3">
      <c r="A4">
        <v>3</v>
      </c>
      <c r="B4" t="s">
        <v>5</v>
      </c>
      <c r="C4" s="20"/>
      <c r="D4" t="s">
        <v>8</v>
      </c>
      <c r="E4" t="s">
        <v>9</v>
      </c>
      <c r="F4" s="16">
        <v>9347.7830359899999</v>
      </c>
      <c r="G4" s="6">
        <f t="shared" si="0"/>
        <v>1.4610371482613058</v>
      </c>
      <c r="H4" s="6"/>
      <c r="K4" s="1"/>
      <c r="L4" s="6"/>
      <c r="N4" s="1"/>
      <c r="O4" s="5"/>
      <c r="R4" s="2"/>
      <c r="S4" s="3"/>
      <c r="T4" s="4"/>
      <c r="V4" s="2"/>
    </row>
    <row r="5" spans="1:22" ht="16.5" x14ac:dyDescent="0.3">
      <c r="A5">
        <v>4</v>
      </c>
      <c r="B5" t="s">
        <v>5</v>
      </c>
      <c r="C5" s="21"/>
      <c r="D5" t="s">
        <v>14</v>
      </c>
      <c r="E5" t="s">
        <v>15</v>
      </c>
      <c r="F5" s="16">
        <v>347190.29178099998</v>
      </c>
      <c r="G5" s="6">
        <f t="shared" si="0"/>
        <v>54.265049996852063</v>
      </c>
      <c r="H5" s="6"/>
      <c r="K5" s="1"/>
      <c r="L5" s="6"/>
      <c r="N5" s="1"/>
      <c r="O5" s="5"/>
      <c r="R5" s="2"/>
      <c r="S5" s="3"/>
      <c r="T5" s="4"/>
    </row>
    <row r="6" spans="1:22" ht="23.25" x14ac:dyDescent="0.3">
      <c r="A6">
        <v>5</v>
      </c>
      <c r="B6" t="s">
        <v>5</v>
      </c>
      <c r="C6" s="22"/>
      <c r="D6" t="s">
        <v>10</v>
      </c>
      <c r="E6" t="s">
        <v>11</v>
      </c>
      <c r="F6" s="16">
        <v>14319.6770383</v>
      </c>
      <c r="G6" s="6">
        <f t="shared" si="0"/>
        <v>2.2381328303738259</v>
      </c>
      <c r="H6" s="6"/>
      <c r="K6" s="1"/>
      <c r="L6" s="6"/>
      <c r="N6" s="1"/>
      <c r="O6" s="5"/>
      <c r="R6" s="2"/>
      <c r="S6" s="3"/>
      <c r="T6" s="4"/>
    </row>
    <row r="7" spans="1:22" ht="16.5" x14ac:dyDescent="0.3">
      <c r="F7" s="6">
        <f>SUM(F2:F6)</f>
        <v>639804.61052028998</v>
      </c>
      <c r="G7" s="17">
        <f>SUM(G2:G6)</f>
        <v>100</v>
      </c>
      <c r="H7" s="6"/>
      <c r="K7" s="1"/>
      <c r="L7" s="6"/>
      <c r="N7" s="1"/>
      <c r="O7" s="5"/>
      <c r="R7" s="2"/>
      <c r="S7" s="3"/>
      <c r="T7" s="4"/>
    </row>
    <row r="8" spans="1:22" ht="16.5" x14ac:dyDescent="0.3">
      <c r="F8" s="16"/>
      <c r="K8" s="1"/>
      <c r="L8" s="6"/>
      <c r="N8" s="1"/>
      <c r="O8" s="5"/>
      <c r="R8" s="2"/>
      <c r="S8" s="3"/>
      <c r="T8" s="4"/>
    </row>
    <row r="9" spans="1:22" x14ac:dyDescent="0.25">
      <c r="D9" t="s">
        <v>18</v>
      </c>
      <c r="E9" s="6">
        <f>SUM(F2:F4)</f>
        <v>278294.64170099003</v>
      </c>
      <c r="K9" s="1"/>
      <c r="L9" s="6"/>
      <c r="N9" s="1"/>
      <c r="O9" s="5"/>
    </row>
    <row r="10" spans="1:22" x14ac:dyDescent="0.25">
      <c r="L10" s="6"/>
    </row>
    <row r="12" spans="1:22" x14ac:dyDescent="0.25">
      <c r="R12" s="7"/>
      <c r="S12" s="8"/>
      <c r="T12" s="9"/>
    </row>
    <row r="13" spans="1:22" x14ac:dyDescent="0.25">
      <c r="R13" s="10"/>
      <c r="S13" s="11"/>
      <c r="T13" s="12"/>
    </row>
    <row r="14" spans="1:22" ht="15.75" x14ac:dyDescent="0.25">
      <c r="B14" s="18"/>
      <c r="C14" t="s">
        <v>6</v>
      </c>
      <c r="D14" t="s">
        <v>7</v>
      </c>
      <c r="E14" s="16"/>
      <c r="F14" s="17"/>
      <c r="R14" s="10"/>
      <c r="S14" s="11"/>
      <c r="T14" s="12"/>
    </row>
    <row r="15" spans="1:22" ht="15.75" x14ac:dyDescent="0.25">
      <c r="B15" s="19"/>
      <c r="C15" t="s">
        <v>12</v>
      </c>
      <c r="D15" t="s">
        <v>13</v>
      </c>
      <c r="E15" s="16"/>
      <c r="F15" s="17"/>
      <c r="R15" s="10"/>
      <c r="S15" s="11"/>
      <c r="T15" s="12"/>
    </row>
    <row r="16" spans="1:22" ht="15.75" x14ac:dyDescent="0.25">
      <c r="B16" s="20"/>
      <c r="C16" t="s">
        <v>8</v>
      </c>
      <c r="D16" t="s">
        <v>9</v>
      </c>
      <c r="E16" s="16"/>
      <c r="F16" s="17"/>
      <c r="R16" s="10"/>
      <c r="S16" s="11"/>
      <c r="T16" s="12"/>
    </row>
    <row r="17" spans="2:20" ht="15.75" x14ac:dyDescent="0.25">
      <c r="B17" s="21"/>
      <c r="C17" t="s">
        <v>14</v>
      </c>
      <c r="D17" t="s">
        <v>15</v>
      </c>
      <c r="E17" s="16"/>
      <c r="F17" s="17"/>
      <c r="R17" s="10"/>
      <c r="S17" s="11"/>
      <c r="T17" s="12"/>
    </row>
    <row r="18" spans="2:20" ht="23.25" x14ac:dyDescent="0.25">
      <c r="B18" s="22"/>
      <c r="C18" t="s">
        <v>10</v>
      </c>
      <c r="D18" t="s">
        <v>11</v>
      </c>
      <c r="E18" s="16"/>
      <c r="F18" s="17"/>
      <c r="R18" s="10"/>
      <c r="S18" s="11"/>
      <c r="T18" s="12"/>
    </row>
    <row r="19" spans="2:20" x14ac:dyDescent="0.25">
      <c r="R19" s="10"/>
      <c r="S19" s="11"/>
      <c r="T19" s="12"/>
    </row>
    <row r="20" spans="2:20" x14ac:dyDescent="0.25">
      <c r="R20" s="10"/>
      <c r="S20" s="11"/>
      <c r="T20" s="12"/>
    </row>
    <row r="21" spans="2:20" x14ac:dyDescent="0.25">
      <c r="R21" s="10"/>
      <c r="S21" s="11"/>
      <c r="T21" s="12"/>
    </row>
    <row r="22" spans="2:20" x14ac:dyDescent="0.25">
      <c r="R22" s="10"/>
      <c r="S22" s="11"/>
      <c r="T22" s="12"/>
    </row>
    <row r="23" spans="2:20" x14ac:dyDescent="0.25">
      <c r="R23" s="10"/>
      <c r="S23" s="11"/>
      <c r="T23" s="12"/>
    </row>
    <row r="24" spans="2:20" x14ac:dyDescent="0.25">
      <c r="R24" s="10"/>
      <c r="S24" s="11"/>
      <c r="T24" s="12"/>
    </row>
    <row r="25" spans="2:20" x14ac:dyDescent="0.25">
      <c r="R25" s="10"/>
      <c r="S25" s="11"/>
      <c r="T25" s="12"/>
    </row>
    <row r="26" spans="2:20" x14ac:dyDescent="0.25">
      <c r="R26" s="10"/>
      <c r="S26" s="11"/>
      <c r="T26" s="12"/>
    </row>
    <row r="27" spans="2:20" x14ac:dyDescent="0.25">
      <c r="R27" s="10"/>
      <c r="S27" s="11"/>
      <c r="T27" s="12"/>
    </row>
    <row r="28" spans="2:20" x14ac:dyDescent="0.25">
      <c r="R28" s="10"/>
      <c r="S28" s="11"/>
      <c r="T28" s="12"/>
    </row>
    <row r="29" spans="2:20" x14ac:dyDescent="0.25">
      <c r="R29" s="13"/>
      <c r="S29" s="14"/>
      <c r="T29" s="15"/>
    </row>
  </sheetData>
  <pageMargins left="0.7" right="0.7" top="0.75" bottom="0.75" header="0.3" footer="0.3"/>
  <pageSetup paperSize="9"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zoomScaleNormal="100" workbookViewId="0">
      <selection activeCell="G2" sqref="G2:G6"/>
    </sheetView>
  </sheetViews>
  <sheetFormatPr baseColWidth="10" defaultRowHeight="15" x14ac:dyDescent="0.25"/>
  <cols>
    <col min="4" max="4" width="12.85546875" bestFit="1" customWidth="1"/>
    <col min="6" max="6" width="13.7109375" bestFit="1" customWidth="1"/>
    <col min="11" max="11" width="17.5703125" customWidth="1"/>
    <col min="12" max="12" width="14" customWidth="1"/>
    <col min="14" max="14" width="17.5703125" customWidth="1"/>
    <col min="15" max="15" width="14" customWidth="1"/>
    <col min="16" max="16" width="8.140625" customWidth="1"/>
    <col min="18" max="18" width="17.5703125" customWidth="1"/>
    <col min="19" max="19" width="14" customWidth="1"/>
  </cols>
  <sheetData>
    <row r="1" spans="1:22" x14ac:dyDescent="0.25">
      <c r="A1" t="s">
        <v>16</v>
      </c>
      <c r="B1" t="s">
        <v>1</v>
      </c>
      <c r="D1" t="s">
        <v>2</v>
      </c>
      <c r="E1" t="s">
        <v>3</v>
      </c>
      <c r="F1" t="s">
        <v>4</v>
      </c>
      <c r="G1" t="s">
        <v>17</v>
      </c>
    </row>
    <row r="2" spans="1:22" ht="15.75" x14ac:dyDescent="0.25">
      <c r="A2">
        <v>1</v>
      </c>
      <c r="B2" t="s">
        <v>5</v>
      </c>
      <c r="C2" s="18"/>
      <c r="D2" t="s">
        <v>6</v>
      </c>
      <c r="E2" t="s">
        <v>7</v>
      </c>
      <c r="F2" s="16">
        <v>6039.1885983399998</v>
      </c>
      <c r="G2" s="6">
        <f>(F2*100)/$F$7</f>
        <v>0.9439113911310576</v>
      </c>
      <c r="H2" s="6"/>
    </row>
    <row r="3" spans="1:22" ht="15.75" x14ac:dyDescent="0.25">
      <c r="A3">
        <v>2</v>
      </c>
      <c r="B3" t="s">
        <v>5</v>
      </c>
      <c r="C3" s="19"/>
      <c r="D3" t="s">
        <v>12</v>
      </c>
      <c r="E3" t="s">
        <v>13</v>
      </c>
      <c r="F3" s="16">
        <v>101495.873536</v>
      </c>
      <c r="G3" s="6">
        <f t="shared" ref="G3:G6" si="0">(F3*100)/$F$7</f>
        <v>15.863573329993564</v>
      </c>
      <c r="H3" s="6"/>
    </row>
    <row r="4" spans="1:22" ht="16.5" x14ac:dyDescent="0.3">
      <c r="A4">
        <v>3</v>
      </c>
      <c r="B4" t="s">
        <v>5</v>
      </c>
      <c r="C4" s="20"/>
      <c r="D4" t="s">
        <v>8</v>
      </c>
      <c r="E4" t="s">
        <v>9</v>
      </c>
      <c r="F4" s="16">
        <v>212799.12709299999</v>
      </c>
      <c r="G4" s="6">
        <f t="shared" si="0"/>
        <v>33.260017768122026</v>
      </c>
      <c r="H4" s="6"/>
      <c r="K4" s="1"/>
      <c r="L4" s="6"/>
      <c r="N4" s="1"/>
      <c r="O4" s="5"/>
      <c r="R4" s="2"/>
      <c r="S4" s="3"/>
      <c r="T4" s="4"/>
      <c r="V4" s="2"/>
    </row>
    <row r="5" spans="1:22" ht="16.5" x14ac:dyDescent="0.3">
      <c r="A5">
        <v>4</v>
      </c>
      <c r="B5" t="s">
        <v>5</v>
      </c>
      <c r="C5" s="21"/>
      <c r="D5" t="s">
        <v>14</v>
      </c>
      <c r="E5" t="s">
        <v>15</v>
      </c>
      <c r="F5" s="16">
        <v>305150.74412699998</v>
      </c>
      <c r="G5" s="6">
        <f t="shared" si="0"/>
        <v>47.694364682163858</v>
      </c>
      <c r="H5" s="6"/>
      <c r="K5" s="1"/>
      <c r="L5" s="6"/>
      <c r="N5" s="1"/>
      <c r="O5" s="5"/>
      <c r="R5" s="2"/>
      <c r="S5" s="3"/>
      <c r="T5" s="4"/>
    </row>
    <row r="6" spans="1:22" ht="23.25" x14ac:dyDescent="0.3">
      <c r="A6">
        <v>5</v>
      </c>
      <c r="B6" t="s">
        <v>5</v>
      </c>
      <c r="C6" s="22"/>
      <c r="D6" t="s">
        <v>10</v>
      </c>
      <c r="E6" t="s">
        <v>11</v>
      </c>
      <c r="F6" s="16">
        <v>14319.6770237</v>
      </c>
      <c r="G6" s="6">
        <f t="shared" si="0"/>
        <v>2.2381328285894915</v>
      </c>
      <c r="H6" s="6"/>
      <c r="K6" s="1"/>
      <c r="L6" s="6"/>
      <c r="N6" s="1"/>
      <c r="O6" s="5"/>
      <c r="R6" s="2"/>
      <c r="S6" s="3"/>
      <c r="T6" s="4"/>
    </row>
    <row r="7" spans="1:22" ht="16.5" x14ac:dyDescent="0.3">
      <c r="F7" s="6">
        <f>SUM(F2:F6)</f>
        <v>639804.61037804</v>
      </c>
      <c r="G7" s="17">
        <f>SUM(G2:G6)</f>
        <v>99.999999999999986</v>
      </c>
      <c r="H7" s="6"/>
      <c r="K7" s="1"/>
      <c r="L7" s="6"/>
      <c r="N7" s="1"/>
      <c r="O7" s="5"/>
      <c r="R7" s="2"/>
      <c r="S7" s="3"/>
      <c r="T7" s="4"/>
    </row>
    <row r="8" spans="1:22" ht="16.5" x14ac:dyDescent="0.3">
      <c r="F8" s="16"/>
      <c r="K8" s="1"/>
      <c r="L8" s="6"/>
      <c r="N8" s="1"/>
      <c r="O8" s="5"/>
      <c r="R8" s="2"/>
      <c r="S8" s="3"/>
      <c r="T8" s="4"/>
    </row>
    <row r="9" spans="1:22" x14ac:dyDescent="0.25">
      <c r="D9" t="s">
        <v>18</v>
      </c>
      <c r="E9" s="6">
        <f>SUM(F2:F4)</f>
        <v>320334.18922733999</v>
      </c>
      <c r="K9" s="1"/>
      <c r="L9" s="6"/>
      <c r="N9" s="1"/>
      <c r="O9" s="5"/>
    </row>
    <row r="10" spans="1:22" x14ac:dyDescent="0.25">
      <c r="L10" s="6"/>
    </row>
    <row r="12" spans="1:22" x14ac:dyDescent="0.25">
      <c r="R12" s="7"/>
      <c r="S12" s="8"/>
      <c r="T12" s="9"/>
    </row>
    <row r="13" spans="1:22" x14ac:dyDescent="0.25">
      <c r="R13" s="10"/>
      <c r="S13" s="11"/>
      <c r="T13" s="12"/>
    </row>
    <row r="14" spans="1:22" ht="15.75" x14ac:dyDescent="0.25">
      <c r="B14" s="18"/>
      <c r="C14" t="s">
        <v>6</v>
      </c>
      <c r="D14" t="s">
        <v>7</v>
      </c>
      <c r="E14" s="16"/>
      <c r="F14" s="17"/>
      <c r="R14" s="10"/>
      <c r="S14" s="11"/>
      <c r="T14" s="12"/>
    </row>
    <row r="15" spans="1:22" ht="15.75" x14ac:dyDescent="0.25">
      <c r="B15" s="19"/>
      <c r="C15" t="s">
        <v>12</v>
      </c>
      <c r="D15" t="s">
        <v>13</v>
      </c>
      <c r="E15" s="16"/>
      <c r="F15" s="17"/>
      <c r="R15" s="10"/>
      <c r="S15" s="11"/>
      <c r="T15" s="12"/>
    </row>
    <row r="16" spans="1:22" ht="15.75" x14ac:dyDescent="0.25">
      <c r="B16" s="20"/>
      <c r="C16" t="s">
        <v>8</v>
      </c>
      <c r="D16" t="s">
        <v>9</v>
      </c>
      <c r="E16" s="16"/>
      <c r="F16" s="17"/>
      <c r="R16" s="10"/>
      <c r="S16" s="11"/>
      <c r="T16" s="12"/>
    </row>
    <row r="17" spans="2:20" ht="15.75" x14ac:dyDescent="0.25">
      <c r="B17" s="21"/>
      <c r="C17" t="s">
        <v>14</v>
      </c>
      <c r="D17" t="s">
        <v>15</v>
      </c>
      <c r="E17" s="16"/>
      <c r="F17" s="17"/>
      <c r="R17" s="10"/>
      <c r="S17" s="11"/>
      <c r="T17" s="12"/>
    </row>
    <row r="18" spans="2:20" ht="23.25" x14ac:dyDescent="0.25">
      <c r="B18" s="22"/>
      <c r="C18" t="s">
        <v>10</v>
      </c>
      <c r="D18" t="s">
        <v>11</v>
      </c>
      <c r="E18" s="16"/>
      <c r="F18" s="17"/>
      <c r="R18" s="10"/>
      <c r="S18" s="11"/>
      <c r="T18" s="12"/>
    </row>
    <row r="19" spans="2:20" x14ac:dyDescent="0.25">
      <c r="R19" s="10"/>
      <c r="S19" s="11"/>
      <c r="T19" s="12"/>
    </row>
    <row r="20" spans="2:20" x14ac:dyDescent="0.25">
      <c r="R20" s="10"/>
      <c r="S20" s="11"/>
      <c r="T20" s="12"/>
    </row>
    <row r="21" spans="2:20" x14ac:dyDescent="0.25">
      <c r="R21" s="10"/>
      <c r="S21" s="11"/>
      <c r="T21" s="12"/>
    </row>
    <row r="22" spans="2:20" x14ac:dyDescent="0.25">
      <c r="R22" s="10"/>
      <c r="S22" s="11"/>
      <c r="T22" s="12"/>
    </row>
    <row r="23" spans="2:20" x14ac:dyDescent="0.25">
      <c r="R23" s="10"/>
      <c r="S23" s="11"/>
      <c r="T23" s="12"/>
    </row>
    <row r="24" spans="2:20" x14ac:dyDescent="0.25">
      <c r="R24" s="10"/>
      <c r="S24" s="11"/>
      <c r="T24" s="12"/>
    </row>
    <row r="25" spans="2:20" x14ac:dyDescent="0.25">
      <c r="R25" s="10"/>
      <c r="S25" s="11"/>
      <c r="T25" s="12"/>
    </row>
    <row r="26" spans="2:20" x14ac:dyDescent="0.25">
      <c r="R26" s="10"/>
      <c r="S26" s="11"/>
      <c r="T26" s="12"/>
    </row>
    <row r="27" spans="2:20" x14ac:dyDescent="0.25">
      <c r="R27" s="10"/>
      <c r="S27" s="11"/>
      <c r="T27" s="12"/>
    </row>
    <row r="28" spans="2:20" x14ac:dyDescent="0.25">
      <c r="R28" s="10"/>
      <c r="S28" s="11"/>
      <c r="T28" s="12"/>
    </row>
    <row r="29" spans="2:20" x14ac:dyDescent="0.25">
      <c r="R29" s="13"/>
      <c r="S29" s="14"/>
      <c r="T29" s="15"/>
    </row>
  </sheetData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arroz s1</vt:lpstr>
      <vt:lpstr>arroz s2</vt:lpstr>
      <vt:lpstr>comercial_forestal</vt:lpstr>
      <vt:lpstr>caucho</vt:lpstr>
      <vt:lpstr>cacao</vt:lpstr>
      <vt:lpstr>palma</vt:lpstr>
      <vt:lpstr>maiz_s1</vt:lpstr>
      <vt:lpstr>maiz_s2</vt:lpstr>
      <vt:lpstr>arroz_s1</vt:lpstr>
      <vt:lpstr>arroz_s2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Unriza</dc:creator>
  <cp:lastModifiedBy>Carlos Mario Cano Campillo</cp:lastModifiedBy>
  <dcterms:created xsi:type="dcterms:W3CDTF">2016-10-04T15:27:28Z</dcterms:created>
  <dcterms:modified xsi:type="dcterms:W3CDTF">2016-11-28T18:20:48Z</dcterms:modified>
</cp:coreProperties>
</file>